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Admin\Admin-Budget Shared Folder\Appendix B &amp; Pymt Info\Payments\Supplemental SAPT\Expense Reports\Blank Expense Reports\"/>
    </mc:Choice>
  </mc:AlternateContent>
  <xr:revisionPtr revIDLastSave="0" documentId="13_ncr:1_{52A5334F-A9BB-4086-9D61-3B4C861DFC6C}" xr6:coauthVersionLast="47" xr6:coauthVersionMax="47" xr10:uidLastSave="{00000000-0000-0000-0000-000000000000}"/>
  <bookViews>
    <workbookView xWindow="23880" yWindow="45" windowWidth="19440" windowHeight="15000" xr2:uid="{00000000-000D-0000-FFFF-FFFF00000000}"/>
  </bookViews>
  <sheets>
    <sheet name="Instructions" sheetId="4" r:id="rId1"/>
    <sheet name="SAPT Exp Report" sheetId="1" r:id="rId2"/>
    <sheet name="Page 2 - R&amp;R Payment Roster" sheetId="2" r:id="rId3"/>
    <sheet name="CFR Title Codes" sheetId="3" state="hidden" r:id="rId4"/>
  </sheets>
  <definedNames>
    <definedName name="_xlnm.Print_Area" localSheetId="2">'Page 2 - R&amp;R Payment Roster'!$A$1:$H$156</definedName>
    <definedName name="_xlnm.Print_Area" localSheetId="1">'SAPT Exp Report'!$A$1:$S$32</definedName>
    <definedName name="_xlnm.Print_Titles" localSheetId="2">'Page 2 - R&amp;R Payment Roster'!$2:$5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H137" i="2"/>
  <c r="H138" i="2"/>
  <c r="H139" i="2"/>
  <c r="H140" i="2"/>
  <c r="H141" i="2"/>
  <c r="H142" i="2"/>
  <c r="H143" i="2"/>
  <c r="H144" i="2"/>
  <c r="H145" i="2"/>
  <c r="H146" i="2"/>
  <c r="H147" i="2"/>
  <c r="H148" i="2"/>
  <c r="H149" i="2"/>
  <c r="H150" i="2"/>
  <c r="H151" i="2"/>
  <c r="H152" i="2"/>
  <c r="H153" i="2"/>
  <c r="H154" i="2"/>
  <c r="H155" i="2"/>
  <c r="E3" i="2"/>
  <c r="C3" i="2"/>
  <c r="B2" i="2"/>
  <c r="H6" i="2" l="1"/>
  <c r="C6" i="2" l="1"/>
  <c r="E135" i="2" l="1"/>
  <c r="E136" i="2"/>
  <c r="E137" i="2"/>
  <c r="E138" i="2"/>
  <c r="E139" i="2"/>
  <c r="E140" i="2"/>
  <c r="E141" i="2"/>
  <c r="E142" i="2"/>
  <c r="E143" i="2"/>
  <c r="E144" i="2"/>
  <c r="E145" i="2"/>
  <c r="E146" i="2"/>
  <c r="E147" i="2"/>
  <c r="E148" i="2"/>
  <c r="E149" i="2"/>
  <c r="E150" i="2"/>
  <c r="E151" i="2"/>
  <c r="E152" i="2"/>
  <c r="E153" i="2"/>
  <c r="E154" i="2"/>
  <c r="E155" i="2"/>
  <c r="E6" i="2"/>
  <c r="G156" i="2"/>
  <c r="F156" i="2"/>
  <c r="H136" i="2"/>
  <c r="H135" i="2"/>
  <c r="M17" i="1"/>
  <c r="M21" i="1" s="1"/>
  <c r="G17" i="1"/>
  <c r="G21" i="1" s="1"/>
  <c r="E17" i="1"/>
  <c r="E21" i="1" s="1"/>
  <c r="P19" i="1"/>
  <c r="P11" i="1"/>
  <c r="P12" i="1"/>
  <c r="P13" i="1"/>
  <c r="P14" i="1"/>
  <c r="P15" i="1"/>
  <c r="P16" i="1"/>
  <c r="H156" i="2" l="1"/>
  <c r="P17" i="1"/>
  <c r="P21" i="1" s="1"/>
</calcChain>
</file>

<file path=xl/sharedStrings.xml><?xml version="1.0" encoding="utf-8"?>
<sst xmlns="http://schemas.openxmlformats.org/spreadsheetml/2006/main" count="226" uniqueCount="220">
  <si>
    <r>
      <rPr>
        <b/>
        <sz val="8"/>
        <rFont val="Arial"/>
        <family val="2"/>
      </rPr>
      <t>Period Covered This Report: (</t>
    </r>
    <r>
      <rPr>
        <sz val="8"/>
        <rFont val="Arial"/>
        <family val="2"/>
      </rPr>
      <t>mm/dd/yy)</t>
    </r>
  </si>
  <si>
    <r>
      <rPr>
        <b/>
        <sz val="8"/>
        <rFont val="Arial"/>
        <family val="2"/>
      </rPr>
      <t>Budget Categories</t>
    </r>
  </si>
  <si>
    <r>
      <rPr>
        <b/>
        <sz val="8"/>
        <rFont val="Arial"/>
        <family val="2"/>
      </rPr>
      <t>Approved Budget</t>
    </r>
  </si>
  <si>
    <r>
      <rPr>
        <b/>
        <sz val="8"/>
        <rFont val="Arial"/>
        <family val="2"/>
      </rPr>
      <t>Expenses</t>
    </r>
  </si>
  <si>
    <r>
      <rPr>
        <sz val="8"/>
        <rFont val="Arial"/>
        <family val="2"/>
      </rPr>
      <t>Personal Services</t>
    </r>
  </si>
  <si>
    <r>
      <rPr>
        <sz val="8"/>
        <rFont val="Arial"/>
        <family val="2"/>
      </rPr>
      <t>FICA &amp; Fringe Benefits</t>
    </r>
  </si>
  <si>
    <r>
      <rPr>
        <sz val="8"/>
        <rFont val="Arial"/>
        <family val="2"/>
      </rPr>
      <t>O.T.P.S.</t>
    </r>
  </si>
  <si>
    <r>
      <rPr>
        <sz val="8"/>
        <rFont val="Arial"/>
        <family val="2"/>
      </rPr>
      <t>Equipment</t>
    </r>
  </si>
  <si>
    <r>
      <rPr>
        <sz val="8"/>
        <rFont val="Arial"/>
        <family val="2"/>
      </rPr>
      <t>Property/Space</t>
    </r>
  </si>
  <si>
    <r>
      <rPr>
        <sz val="8"/>
        <rFont val="Arial"/>
        <family val="2"/>
      </rPr>
      <t>Agency Administration</t>
    </r>
  </si>
  <si>
    <r>
      <rPr>
        <b/>
        <sz val="9"/>
        <rFont val="Arial"/>
        <family val="2"/>
      </rPr>
      <t>Total Revenue</t>
    </r>
  </si>
  <si>
    <r>
      <rPr>
        <b/>
        <sz val="8"/>
        <rFont val="Arial"/>
        <family val="2"/>
      </rPr>
      <t>MISREPRESENTATION OF ANY INFORMATION CONTAINED IN THIS REPORT MAY BE PUNISHABLE BY FINE AND/OR IMPRISONMENT UNDER NEW YORK STATE LAW.</t>
    </r>
  </si>
  <si>
    <r>
      <rPr>
        <u/>
        <sz val="8"/>
        <rFont val="Arial"/>
        <family val="2"/>
      </rPr>
      <t>CERTIFICATION STATEMENT</t>
    </r>
  </si>
  <si>
    <r>
      <rPr>
        <sz val="10"/>
        <rFont val="Arial"/>
        <family val="2"/>
      </rPr>
      <t>Name &amp; Title:</t>
    </r>
  </si>
  <si>
    <r>
      <rPr>
        <sz val="10"/>
        <rFont val="Arial"/>
        <family val="2"/>
      </rPr>
      <t>Signature:</t>
    </r>
  </si>
  <si>
    <r>
      <rPr>
        <sz val="10"/>
        <rFont val="Arial"/>
        <family val="2"/>
      </rPr>
      <t>Date:</t>
    </r>
  </si>
  <si>
    <r>
      <rPr>
        <b/>
        <i/>
        <sz val="10"/>
        <rFont val="Trebuchet MS"/>
        <family val="2"/>
      </rPr>
      <t>For OASAS Use Only</t>
    </r>
  </si>
  <si>
    <r>
      <rPr>
        <sz val="10"/>
        <rFont val="Arial"/>
        <family val="2"/>
      </rPr>
      <t>Email Address of Preparer:</t>
    </r>
  </si>
  <si>
    <r>
      <rPr>
        <sz val="8"/>
        <rFont val="Times New Roman"/>
        <family val="1"/>
      </rPr>
      <t>Report Reviewed By</t>
    </r>
  </si>
  <si>
    <r>
      <rPr>
        <sz val="8"/>
        <rFont val="Times New Roman"/>
        <family val="1"/>
      </rPr>
      <t>Date</t>
    </r>
  </si>
  <si>
    <t>Claim Type</t>
  </si>
  <si>
    <t>Start Date:</t>
  </si>
  <si>
    <t>Expiration Date:</t>
  </si>
  <si>
    <t>Contract Number:</t>
  </si>
  <si>
    <t>From:</t>
  </si>
  <si>
    <t>To:</t>
  </si>
  <si>
    <t>Total Gross Expenses</t>
  </si>
  <si>
    <t>State Aid</t>
  </si>
  <si>
    <t>Check One Claim Type:</t>
  </si>
  <si>
    <t>Budget Period</t>
  </si>
  <si>
    <t>Agency Code:</t>
  </si>
  <si>
    <t>Contractor Name:</t>
  </si>
  <si>
    <t>Contractor Authorized Signature:</t>
  </si>
  <si>
    <t>I HEREBY CERTIFY THAT I HAVE READ AND UNDERSTAND THE ABOVE STATEMENT, THAT THE INFORMATION FURNISHED IN THIS REPORT HAS BEEN COMPLETED IN ITS ENTIRETY, AND IS TRUE AND CORRECT TO THE BEST OF MY KNOWLEDGE. I FURTHER ATTEST TO THE FACT THAT THERE ARE RECORDS AND ALLOCATION WORKSHEETS TO SUPPORT ALL THE INFORMATION CONTAINED HEREIN, IN THE CUSTODY OF THE ABOVE NAMED CONTRACTOR.</t>
  </si>
  <si>
    <t>Employee Name</t>
  </si>
  <si>
    <t>Total Costs</t>
  </si>
  <si>
    <t>CFR Title Code</t>
  </si>
  <si>
    <t>Employee Annual Salary</t>
  </si>
  <si>
    <t>Total Expeditures to Date</t>
  </si>
  <si>
    <t>Prior Period Expenditures</t>
  </si>
  <si>
    <t>Current Period Expenditures</t>
  </si>
  <si>
    <t>CFR Title</t>
  </si>
  <si>
    <t xml:space="preserve">Position Title </t>
  </si>
  <si>
    <t xml:space="preserve">Position Title Code </t>
  </si>
  <si>
    <t xml:space="preserve">Therapist – Occupational  </t>
  </si>
  <si>
    <t xml:space="preserve">Care Manager Assistant/Associate Health Home Care Management or Basic HCBS Plan Support (OPWDD Only)  </t>
  </si>
  <si>
    <t xml:space="preserve">Therapist – Recreation  </t>
  </si>
  <si>
    <t xml:space="preserve">Intake/Screening (Does not apply to SED) </t>
  </si>
  <si>
    <t xml:space="preserve">Production Staff (Does not apply to SED) </t>
  </si>
  <si>
    <t xml:space="preserve">Therapist – Physical  </t>
  </si>
  <si>
    <t xml:space="preserve">Accountant (Agency Administration)  </t>
  </si>
  <si>
    <t xml:space="preserve">Comptroller/Controller  </t>
  </si>
  <si>
    <t xml:space="preserve">Dietician/Nutritionist (OMH, OPWDD and OASAS Only)  </t>
  </si>
  <si>
    <t xml:space="preserve">Director of Division  </t>
  </si>
  <si>
    <t xml:space="preserve">Identification/Information Referral (OASAS Only) </t>
  </si>
  <si>
    <t xml:space="preserve">Accountant (Program Administration)  </t>
  </si>
  <si>
    <t xml:space="preserve">Counselor – Rehabilitation (Does not apply to SED)  </t>
  </si>
  <si>
    <t xml:space="preserve">Crisis Prevention Specialist (OMH RTF Only)  </t>
  </si>
  <si>
    <t xml:space="preserve">Early Recognition Specialist (ERS) (OMH Only)  </t>
  </si>
  <si>
    <t xml:space="preserve">Student (OMH Only) </t>
  </si>
  <si>
    <t xml:space="preserve">Therapist – Speech  </t>
  </si>
  <si>
    <t xml:space="preserve">Computer/Data/Statistical Specialist  </t>
  </si>
  <si>
    <t xml:space="preserve">Developmental Disabilities Specialist/Habilitation Specialist – QIDP – Clinical (OPWDD Only)  </t>
  </si>
  <si>
    <t xml:space="preserve">Utilization Review/Quality Assurance (Program/Site) (OPWDD Only)  </t>
  </si>
  <si>
    <t xml:space="preserve">Assistant Principal (SED Only)  </t>
  </si>
  <si>
    <t xml:space="preserve">Case Manager (Does not apply to SED)  </t>
  </si>
  <si>
    <t xml:space="preserve">Community Relations  </t>
  </si>
  <si>
    <t xml:space="preserve">Coordinator/Education Department Head (SED Only)  </t>
  </si>
  <si>
    <t xml:space="preserve">CSE/CPSE Chairperson (SED Only)  </t>
  </si>
  <si>
    <t xml:space="preserve">Executive Director/Chief Executive Officer  </t>
  </si>
  <si>
    <t xml:space="preserve">Intensive Case Manager (OMH Only) </t>
  </si>
  <si>
    <t xml:space="preserve">Intensive Case Manager/Coordinator (OMH Only) </t>
  </si>
  <si>
    <t xml:space="preserve">Program or Site Director </t>
  </si>
  <si>
    <t xml:space="preserve">Program Research/Evaluation (Does not apply to SED) </t>
  </si>
  <si>
    <t xml:space="preserve">Psychiatrist </t>
  </si>
  <si>
    <t xml:space="preserve">Security </t>
  </si>
  <si>
    <t xml:space="preserve">Supervisor – Social Services (SED Only)  </t>
  </si>
  <si>
    <t xml:space="preserve">Transportation Worker  </t>
  </si>
  <si>
    <t xml:space="preserve">Administrative Assistant  </t>
  </si>
  <si>
    <t xml:space="preserve">Assistant Executive Director  </t>
  </si>
  <si>
    <t xml:space="preserve">Assistant Program or Assistant Site Director  </t>
  </si>
  <si>
    <t xml:space="preserve">Behavioral Support Staff (SED Only) – replaces Crisis Intervention Worker  </t>
  </si>
  <si>
    <t xml:space="preserve">Certified Recovery Peer Advocate – CRPA and CRPA - Provisional (OASAS Only)  </t>
  </si>
  <si>
    <t xml:space="preserve">Clinical Coordinator (Does not apply to OPWDD)  </t>
  </si>
  <si>
    <t xml:space="preserve">Counseling Aide/Assistant-Alcoholism and Substance Abuse (Does not apply to SED)  </t>
  </si>
  <si>
    <t xml:space="preserve">Counselor (OMH CR Only)  </t>
  </si>
  <si>
    <t xml:space="preserve">Emergency Medical Technician (Does not apply to SED)  </t>
  </si>
  <si>
    <t xml:space="preserve">Family Support Navigator (OASAS Only)  </t>
  </si>
  <si>
    <t xml:space="preserve">Guidance Counselor (SED Only) </t>
  </si>
  <si>
    <t xml:space="preserve">Housekeeping and Maintenance </t>
  </si>
  <si>
    <t xml:space="preserve">IEP Coordinator (SED Only) </t>
  </si>
  <si>
    <t xml:space="preserve">Psychologist (Licensed) </t>
  </si>
  <si>
    <t xml:space="preserve">Psychologist (Master's Level)/Behavioral Specialist </t>
  </si>
  <si>
    <t xml:space="preserve">Psychology Worker/Other Behavioral Worker </t>
  </si>
  <si>
    <t xml:space="preserve">Residence/Site Worker (Does not apply to SED) </t>
  </si>
  <si>
    <t xml:space="preserve">Residential Treatment Facility (RTF) Transition Coordinator (OMH Only) </t>
  </si>
  <si>
    <t xml:space="preserve">Senior Counselor (OMH CR Only) </t>
  </si>
  <si>
    <t xml:space="preserve">Social Worker, Licensed (LMSW, LCSW) </t>
  </si>
  <si>
    <t xml:space="preserve">Social Worker Master's Level (MSW) </t>
  </si>
  <si>
    <t xml:space="preserve">Staff Training (Agency Administration) </t>
  </si>
  <si>
    <t xml:space="preserve">Staff Training (Program Administration) (OASAS and OMH Only) </t>
  </si>
  <si>
    <t xml:space="preserve">Supervising Teacher (SED Only)  and  </t>
  </si>
  <si>
    <t xml:space="preserve">Supervisor (OMH CR Only)  </t>
  </si>
  <si>
    <t xml:space="preserve">Teacher Aide  </t>
  </si>
  <si>
    <t xml:space="preserve">Teacher Assistant  </t>
  </si>
  <si>
    <t xml:space="preserve">Teacher Aide/Assistant - Substitute  </t>
  </si>
  <si>
    <t xml:space="preserve">Teacher – Art  </t>
  </si>
  <si>
    <t xml:space="preserve">Teacher – Blind and/or Deaf (SED Only)  </t>
  </si>
  <si>
    <t xml:space="preserve">Teacher – Non-Disabled (SED Only)  </t>
  </si>
  <si>
    <t xml:space="preserve">Teacher – Other  </t>
  </si>
  <si>
    <t xml:space="preserve">Teacher – Physical Education  </t>
  </si>
  <si>
    <t xml:space="preserve">Teacher – Special Education  </t>
  </si>
  <si>
    <t xml:space="preserve">Teacher – Speech Certified (SED Only)  </t>
  </si>
  <si>
    <t xml:space="preserve">Teacher – Substitute (SED Only)  </t>
  </si>
  <si>
    <t xml:space="preserve">Therapist – Activity/Creative Arts  </t>
  </si>
  <si>
    <t xml:space="preserve">Transition Coordinator (SED Only)  </t>
  </si>
  <si>
    <t xml:space="preserve">Utilization Review/Quality Assurance (Agency Administration)  </t>
  </si>
  <si>
    <t xml:space="preserve">Utilization Review/Quality Assurance (Program Administration)  </t>
  </si>
  <si>
    <t xml:space="preserve">Volunteer Coordinator (OASAS Only) </t>
  </si>
  <si>
    <t xml:space="preserve">Broker – Start-Up and Support  </t>
  </si>
  <si>
    <t xml:space="preserve">Counselor – Alcoholism and Substance Abuse  </t>
  </si>
  <si>
    <t xml:space="preserve">Curriculum Coordinator (SED Only)  </t>
  </si>
  <si>
    <t xml:space="preserve">Developmental Disabilities Specialist – QIDP - Direct Care (OPWDD Only)  </t>
  </si>
  <si>
    <t xml:space="preserve">Staff Training (Program/site) (OPWDD and SED only) </t>
  </si>
  <si>
    <t xml:space="preserve">Teacher – Coverage/Floating (SED Only)  </t>
  </si>
  <si>
    <t xml:space="preserve">Teacher – Foreign  </t>
  </si>
  <si>
    <t xml:space="preserve">Teacher – Music  </t>
  </si>
  <si>
    <t xml:space="preserve">Teacher – Reading  </t>
  </si>
  <si>
    <t xml:space="preserve">Teacher – Resource Room  </t>
  </si>
  <si>
    <t xml:space="preserve">Teacher – Technology  </t>
  </si>
  <si>
    <t xml:space="preserve">Therapy Assistant/Activity Assistant  </t>
  </si>
  <si>
    <t xml:space="preserve">Transition Specialist (SED Only)  </t>
  </si>
  <si>
    <t>Behavior Intervention Specialist 1</t>
  </si>
  <si>
    <t>Behavior Intervention Specialist 2</t>
  </si>
  <si>
    <t xml:space="preserve">Food Service Worker (OASAS and OPWDD use 336 for Dietician/Nutritionist) </t>
  </si>
  <si>
    <t xml:space="preserve">Lead Care Manager Health Home Care Management or Basic HCBS Plan Support (OPWDD Only) </t>
  </si>
  <si>
    <t>Job Coach/Employment Specialist (OMH and OPWDD Only) (SED - See Codes 255 and 257)</t>
  </si>
  <si>
    <t>Licensed Mental Health Counselor (OASAS, OMH and OCFS Only)</t>
  </si>
  <si>
    <t xml:space="preserve">Physician's Assistant (SED – Allowed Only in 9190 Evaluation Program) </t>
  </si>
  <si>
    <t>Physician – M.D. (SED - Allowed Only in 9190 Evaluation Program)</t>
  </si>
  <si>
    <t xml:space="preserve">Principal of School (SED Only) </t>
  </si>
  <si>
    <t xml:space="preserve">Prevention/Education (OASAS Only) </t>
  </si>
  <si>
    <t xml:space="preserve">Pharmacist (Does not apply to SED) </t>
  </si>
  <si>
    <t xml:space="preserve">Peer Specialist (OMH Only) </t>
  </si>
  <si>
    <t xml:space="preserve">Peer Professional – Non-CRPA (OASAS Only) </t>
  </si>
  <si>
    <t xml:space="preserve">Paraprofessional – Social Services (SED Only) </t>
  </si>
  <si>
    <t xml:space="preserve">Paraprofessional – Non-Disabled (SED Only) </t>
  </si>
  <si>
    <t xml:space="preserve">Other Support Staff </t>
  </si>
  <si>
    <t xml:space="preserve">Other Program Administration Staff </t>
  </si>
  <si>
    <t xml:space="preserve">Other Direct Care Staff </t>
  </si>
  <si>
    <t xml:space="preserve">Other Clinical Staff/Assistants </t>
  </si>
  <si>
    <t xml:space="preserve">Other Agency Administration Staff </t>
  </si>
  <si>
    <t xml:space="preserve">Office Worker (Program Administration) </t>
  </si>
  <si>
    <t xml:space="preserve">Office Worker (Agency Administration) </t>
  </si>
  <si>
    <t xml:space="preserve">Nurse’s Aide/Medical Aide </t>
  </si>
  <si>
    <t xml:space="preserve">Nurse – Registered </t>
  </si>
  <si>
    <t xml:space="preserve">Nurse Practitioner/Nursing Supervisor </t>
  </si>
  <si>
    <t xml:space="preserve">Nurse – Licensed Practical </t>
  </si>
  <si>
    <t xml:space="preserve">Mental Hygiene Worker (not for OMH CR) (Does not apply to SED) </t>
  </si>
  <si>
    <t xml:space="preserve">MD on call for OMH RTF Restraint Reviews (OMH Only) </t>
  </si>
  <si>
    <t xml:space="preserve">Marriage and Family Counselor/Therapist (Does not apply to SED) </t>
  </si>
  <si>
    <t xml:space="preserve">Marketing (Program Administration) (Does not apply to SED) </t>
  </si>
  <si>
    <t xml:space="preserve">Marketing (Agency Administration) </t>
  </si>
  <si>
    <t xml:space="preserve">Manager (OMH CR Only) </t>
  </si>
  <si>
    <t xml:space="preserve">Licensed Psychoanalyst (OMH Only) </t>
  </si>
  <si>
    <t>Payment Limit</t>
  </si>
  <si>
    <t>Current Period Covered:</t>
  </si>
  <si>
    <r>
      <t xml:space="preserve">Providers must complete the Recruitment and Retention payment roster for all employees eligible to receive funding through the </t>
    </r>
    <r>
      <rPr>
        <b/>
        <u/>
        <sz val="12"/>
        <rFont val="Times New Roman"/>
        <family val="1"/>
      </rPr>
      <t>Workforce</t>
    </r>
    <r>
      <rPr>
        <b/>
        <sz val="11"/>
        <rFont val="Times New Roman"/>
        <family val="1"/>
      </rPr>
      <t xml:space="preserve"> award.  Add all eligible employees to the table below and maintain the same list on all invoices. New hires can be added as needed. Providers may not have a payment to report for an employee in a given month in which case the balance will carry forward from the previous month.  </t>
    </r>
  </si>
  <si>
    <t>Workforce Recruitment and Retention Payment Roster</t>
  </si>
  <si>
    <t>Workforce Development</t>
  </si>
  <si>
    <t>Program Number w/ Index*</t>
  </si>
  <si>
    <t>Submitted Claim **</t>
  </si>
  <si>
    <t>Previously Claimed **</t>
  </si>
  <si>
    <t>YTD Claimed **</t>
  </si>
  <si>
    <t xml:space="preserve">* Report one (1) Program Number w/ Index per Expense Report 
** Claim amounts must be rounded to the nearest dollar
</t>
  </si>
  <si>
    <t xml:space="preserve">Agency Code: </t>
  </si>
  <si>
    <t>Enter the Agency's legal name as reflected on the Attachment B.</t>
  </si>
  <si>
    <t>Claim Type:</t>
  </si>
  <si>
    <t>If this is an interim report, check the Interim box.
If this is a final report, check the Final box.</t>
  </si>
  <si>
    <t>Enter the contract number shown on the OASAS contract.</t>
  </si>
  <si>
    <t>Budget Period:</t>
  </si>
  <si>
    <t xml:space="preserve">Period Covered This Report: </t>
  </si>
  <si>
    <t>Enter the unique five-digit number that identifies the agency and that is used for reporting purposes to OASAS.  Also known as OASAS Provider Number.  The Agency Code can be located on the Attachment B.  This number is the same as the Agency Code number used when submitting Consolidated Fiscal Report documents.</t>
  </si>
  <si>
    <t>Approved Budget:</t>
  </si>
  <si>
    <t>Email Address of Preparer:</t>
  </si>
  <si>
    <t>Enter amounts for the Approved Budget by Budget Categories as reflected in the Attachment B.</t>
  </si>
  <si>
    <t>YTD Claimed:**</t>
  </si>
  <si>
    <t>This is a formula that represents the cumulative amounts expended on the contract, by budget category, since the start date.</t>
  </si>
  <si>
    <t>Enter email address of the contractor representative who prepared the expense report.</t>
  </si>
  <si>
    <r>
      <rPr>
        <u/>
        <sz val="10"/>
        <color rgb="FF000000"/>
        <rFont val="Arial"/>
        <family val="2"/>
      </rPr>
      <t>Name &amp; Title</t>
    </r>
    <r>
      <rPr>
        <sz val="10"/>
        <color rgb="FF000000"/>
        <rFont val="Arial"/>
        <family val="2"/>
      </rPr>
      <t xml:space="preserve">: 
Enter the printed name and title of the contractor representative authorized to submit this application on the contractor's behalf.
</t>
    </r>
    <r>
      <rPr>
        <u/>
        <sz val="10"/>
        <color rgb="FF000000"/>
        <rFont val="Arial"/>
        <family val="2"/>
      </rPr>
      <t>Signature</t>
    </r>
    <r>
      <rPr>
        <sz val="10"/>
        <color rgb="FF000000"/>
        <rFont val="Arial"/>
        <family val="2"/>
      </rPr>
      <t xml:space="preserve">:
The contractor representative must sign expense report.
</t>
    </r>
    <r>
      <rPr>
        <u/>
        <sz val="10"/>
        <color rgb="FF000000"/>
        <rFont val="Arial"/>
        <family val="2"/>
      </rPr>
      <t>Date</t>
    </r>
    <r>
      <rPr>
        <sz val="10"/>
        <color rgb="FF000000"/>
        <rFont val="Arial"/>
        <family val="2"/>
      </rPr>
      <t>:
Enter the date expense report was completed.</t>
    </r>
  </si>
  <si>
    <t>Enter the six-digit Program Number with Index as reflected on the Attachment B.  Report only one (1) Program Number w/ Index per Expense Report.  If the Attachment B includes more than one program, an Expense Report will need to be completed for each.</t>
  </si>
  <si>
    <r>
      <rPr>
        <u/>
        <sz val="10"/>
        <rFont val="Arial"/>
        <family val="2"/>
      </rPr>
      <t>Start Date</t>
    </r>
    <r>
      <rPr>
        <sz val="10"/>
        <rFont val="Arial"/>
        <family val="2"/>
      </rPr>
      <t xml:space="preserve">: Enter the start date of the contract as shown on the Attachment B. 
</t>
    </r>
    <r>
      <rPr>
        <u/>
        <sz val="10"/>
        <rFont val="Arial"/>
        <family val="2"/>
      </rPr>
      <t>Expiration Date</t>
    </r>
    <r>
      <rPr>
        <sz val="10"/>
        <rFont val="Arial"/>
        <family val="2"/>
      </rPr>
      <t>: Enter the expiration date of the contract shown on the Attachment B.</t>
    </r>
  </si>
  <si>
    <t>Enter amounts expended on the contract, by budget category, incurred during this period that previously were not reported. Claim amounts must be rounded to the nearest dollar.</t>
  </si>
  <si>
    <t>Enter amounts expended on the contract to date, by budget category, reported in prior periods. Claim amounts must be rounded to the nearest dollar.</t>
  </si>
  <si>
    <t>Submitted Claim:</t>
  </si>
  <si>
    <t>Previously Claimed:</t>
  </si>
  <si>
    <t>Program Number w/Index:</t>
  </si>
  <si>
    <t>OASAS Form SUPP SAPT-EXP-WF (10/2021)</t>
  </si>
  <si>
    <r>
      <rPr>
        <b/>
        <sz val="11"/>
        <color rgb="FF000000"/>
        <rFont val="Times New Roman"/>
        <family val="1"/>
      </rPr>
      <t xml:space="preserve">New York State Office Of Addiction Services And Supports
Supplemental SAPT Expense Report
</t>
    </r>
    <r>
      <rPr>
        <b/>
        <sz val="10"/>
        <color rgb="FF000000"/>
        <rFont val="Times New Roman"/>
        <family val="1"/>
      </rPr>
      <t xml:space="preserve">
</t>
    </r>
    <r>
      <rPr>
        <sz val="10"/>
        <color rgb="FFFF0000"/>
        <rFont val="Times New Roman"/>
        <family val="1"/>
      </rPr>
      <t>Email the completed report to</t>
    </r>
    <r>
      <rPr>
        <sz val="10"/>
        <color rgb="FF000000"/>
        <rFont val="Times New Roman"/>
        <family val="1"/>
      </rPr>
      <t xml:space="preserve"> </t>
    </r>
    <r>
      <rPr>
        <sz val="10"/>
        <color rgb="FF0070C0"/>
        <rFont val="Times New Roman"/>
        <family val="1"/>
      </rPr>
      <t>COVIDFundsVouchers@oasas.ny.gov</t>
    </r>
    <r>
      <rPr>
        <sz val="10"/>
        <color rgb="FF000000"/>
        <rFont val="Times New Roman"/>
        <family val="1"/>
      </rPr>
      <t xml:space="preserve"> </t>
    </r>
    <r>
      <rPr>
        <sz val="10"/>
        <color rgb="FFFF0000"/>
        <rFont val="Times New Roman"/>
        <family val="1"/>
      </rPr>
      <t xml:space="preserve">with the following subject line:  </t>
    </r>
    <r>
      <rPr>
        <b/>
        <sz val="10"/>
        <color rgb="FFFF0000"/>
        <rFont val="Times New Roman"/>
        <family val="1"/>
      </rPr>
      <t xml:space="preserve">
</t>
    </r>
    <r>
      <rPr>
        <sz val="10"/>
        <color rgb="FFFF0000"/>
        <rFont val="Times New Roman"/>
        <family val="1"/>
      </rPr>
      <t>Workforce Development Expense Report - Enter Contractor Name - Enter Contract Number and Program Number
An incorrect subject line could delay the processing of an expense report</t>
    </r>
    <r>
      <rPr>
        <b/>
        <sz val="10"/>
        <color rgb="FF000000"/>
        <rFont val="Times New Roman"/>
        <family val="1"/>
      </rPr>
      <t xml:space="preserve">
</t>
    </r>
  </si>
  <si>
    <t xml:space="preserve">Personal Services: </t>
  </si>
  <si>
    <t>Required Supporting Documentation: If applicable, the Recruitment and Retention Payment Roster must be attached. No additional backup documents are required for Personal Services. See Notes #1 and #2 below.</t>
  </si>
  <si>
    <t xml:space="preserve">FICA &amp; Fringe Benefits: </t>
  </si>
  <si>
    <t>Required Supporting Documentation: No backup documents are required. See Notes #1 and #2 below.</t>
  </si>
  <si>
    <t xml:space="preserve">Other Than Personal Services (O.T.P.S):          </t>
  </si>
  <si>
    <t>Required Supporting Documentation: Must submit invoices/documentation to account for the total Submitted Claim amount for O.T.P.S.  Contractual services or other consultant documentation must include the vendor invoice(s) containing the person or organization paid, amount, brief description of the goods/services purchased, the date paid, and method of payment. See Notes #1 through #4 below.</t>
  </si>
  <si>
    <t xml:space="preserve">Equipment: </t>
  </si>
  <si>
    <t>Required Supporting Documentation: Must submit invoices/documentation including receipt or other proof of payment to account for total Submitted Claim amount for Equipment. See Notes #1 through #4 below.</t>
  </si>
  <si>
    <t xml:space="preserve">Property/Space: </t>
  </si>
  <si>
    <t>Required Supporting Documentation: Must submit invoices/documentation including receipt or other proof of payment to account for total Submitted Claim amount for Property/Space. Ex. Renovation costs. See Notes #1 through #4 below.</t>
  </si>
  <si>
    <t xml:space="preserve">Agency Administration: </t>
  </si>
  <si>
    <t xml:space="preserve">Required Documents: No backup documents are required. See Notes #1 and #2 below. </t>
  </si>
  <si>
    <t>Page 2 - R&amp;R Payment Roster:</t>
  </si>
  <si>
    <r>
      <rPr>
        <b/>
        <sz val="11"/>
        <color rgb="FF000000"/>
        <rFont val="Arial"/>
        <family val="2"/>
      </rPr>
      <t>NOTES:</t>
    </r>
    <r>
      <rPr>
        <b/>
        <sz val="10"/>
        <color rgb="FF000000"/>
        <rFont val="Arial"/>
        <family val="2"/>
      </rPr>
      <t xml:space="preserve"> </t>
    </r>
  </si>
  <si>
    <r>
      <rPr>
        <b/>
        <sz val="10"/>
        <color rgb="FF000000"/>
        <rFont val="Arial"/>
        <family val="2"/>
      </rPr>
      <t>1)</t>
    </r>
    <r>
      <rPr>
        <sz val="10"/>
        <color rgb="FF000000"/>
        <rFont val="Arial"/>
        <family val="2"/>
      </rPr>
      <t xml:space="preserve">  Records and documentation must be maintained by the Contractor to support all expenses incurred in performance of this Contract, including those for which no supporting documentation is required for submission as part of the expense report.</t>
    </r>
  </si>
  <si>
    <r>
      <rPr>
        <b/>
        <sz val="10"/>
        <color rgb="FF000000"/>
        <rFont val="Arial"/>
        <family val="2"/>
      </rPr>
      <t xml:space="preserve">2) </t>
    </r>
    <r>
      <rPr>
        <sz val="10"/>
        <color rgb="FF000000"/>
        <rFont val="Arial"/>
        <family val="2"/>
      </rPr>
      <t xml:space="preserve"> Incorrect/Incomplete Expense Reports or Supporting Documentation will be returned for correction. Until complete documentation is received, no additional payments will be made.</t>
    </r>
  </si>
  <si>
    <r>
      <rPr>
        <b/>
        <sz val="10"/>
        <rFont val="Arial"/>
        <family val="2"/>
      </rPr>
      <t xml:space="preserve">3) </t>
    </r>
    <r>
      <rPr>
        <sz val="10"/>
        <rFont val="Arial"/>
        <family val="2"/>
      </rPr>
      <t xml:space="preserve"> All Supporting Documents must be identified by the Budget Category it pertains to, such as O.T.P.S., Equipment, or Property/Space and also include Invoice, payment information including date paid and payment method (Check or Credit Card:  if Check include check number; if Credit Card include last 4 digits).</t>
    </r>
  </si>
  <si>
    <r>
      <rPr>
        <b/>
        <sz val="10"/>
        <rFont val="Arial"/>
        <family val="2"/>
      </rPr>
      <t>4)</t>
    </r>
    <r>
      <rPr>
        <sz val="10"/>
        <rFont val="Arial"/>
        <family val="2"/>
      </rPr>
      <t xml:space="preserve">  Invoices and supporting documentation must be equal to or greater than the amount claimed for reimbursement for O.T.P.S., Equipment, and Property/Space. Otherwise, the Expense Report and all supporting documentation will be returned for correction.</t>
    </r>
  </si>
  <si>
    <t>Instructions for completing form SUPP SAPT-EXP-WF and Page 2</t>
  </si>
  <si>
    <t>Complete the Recruitment and Retention Payment Roster. Refer to the guidelines in the Scope of Work. Include Employee Name, CFR Title Code, Employee Annual Salary, Prior Period Expenditures, and Current Period Expenditures.</t>
  </si>
  <si>
    <r>
      <t xml:space="preserve">This report cannot be submitted more than monthly for allowable costs and should be submitted no later than 45 days after the end of the Expense Report claiming period. 
All Final claims must be submitted no later than 45 days after the expiration date of the contract.
Record the Period that covers the payments of Expenses being submitted for reimbursement.
</t>
    </r>
    <r>
      <rPr>
        <u/>
        <sz val="10"/>
        <color rgb="FF000000"/>
        <rFont val="Arial"/>
        <family val="2"/>
      </rPr>
      <t xml:space="preserve">
From</t>
    </r>
    <r>
      <rPr>
        <sz val="10"/>
        <color rgb="FF000000"/>
        <rFont val="Arial"/>
        <family val="2"/>
      </rPr>
      <t xml:space="preserve">: Starting date of period reported
</t>
    </r>
    <r>
      <rPr>
        <u/>
        <sz val="10"/>
        <color rgb="FF000000"/>
        <rFont val="Arial"/>
        <family val="2"/>
      </rPr>
      <t>To</t>
    </r>
    <r>
      <rPr>
        <sz val="10"/>
        <color rgb="FF000000"/>
        <rFont val="Arial"/>
        <family val="2"/>
      </rPr>
      <t>: Closing date of period reported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</si>
</sst>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000"/>
  </numFmts>
  <fonts count="34" x14ac:knownFonts="1">
    <font>
      <sz val="10"/>
      <color rgb="FF000000"/>
      <name val="Times New Roman"/>
      <charset val="204"/>
    </font>
    <font>
      <b/>
      <sz val="8"/>
      <name val="Arial"/>
      <family val="2"/>
    </font>
    <font>
      <sz val="8"/>
      <name val="Arial"/>
      <family val="2"/>
    </font>
    <font>
      <b/>
      <sz val="9"/>
      <name val="Arial"/>
      <family val="2"/>
    </font>
    <font>
      <sz val="10"/>
      <name val="Arial"/>
      <family val="2"/>
    </font>
    <font>
      <b/>
      <i/>
      <sz val="10"/>
      <name val="Trebuchet MS"/>
      <family val="2"/>
    </font>
    <font>
      <sz val="8"/>
      <name val="Times New Roman"/>
      <family val="1"/>
    </font>
    <font>
      <u/>
      <sz val="8"/>
      <name val="Arial"/>
      <family val="2"/>
    </font>
    <font>
      <sz val="10"/>
      <color rgb="FF000000"/>
      <name val="Times New Roman"/>
      <family val="1"/>
    </font>
    <font>
      <sz val="11"/>
      <color rgb="FF000000"/>
      <name val="Arial"/>
      <family val="2"/>
    </font>
    <font>
      <b/>
      <sz val="11"/>
      <color rgb="FF000000"/>
      <name val="Arial"/>
      <family val="2"/>
    </font>
    <font>
      <b/>
      <sz val="10"/>
      <color rgb="FF000000"/>
      <name val="Times New Roman"/>
      <family val="1"/>
    </font>
    <font>
      <sz val="8"/>
      <color rgb="FF000000"/>
      <name val="Segoe UI"/>
      <family val="2"/>
    </font>
    <font>
      <sz val="10"/>
      <color rgb="FF0070C0"/>
      <name val="Times New Roman"/>
      <family val="1"/>
    </font>
    <font>
      <b/>
      <sz val="11"/>
      <color rgb="FF000000"/>
      <name val="Times New Roman"/>
      <family val="1"/>
    </font>
    <font>
      <sz val="10"/>
      <color rgb="FF000000"/>
      <name val="Times New Roman"/>
      <family val="1"/>
    </font>
    <font>
      <b/>
      <sz val="11"/>
      <name val="Times New Roman"/>
      <family val="1"/>
    </font>
    <font>
      <sz val="10"/>
      <name val="Times New Roman"/>
      <family val="1"/>
    </font>
    <font>
      <b/>
      <sz val="10"/>
      <name val="Times New Roman"/>
      <family val="1"/>
    </font>
    <font>
      <sz val="9"/>
      <name val="Times New Roman"/>
      <family val="1"/>
    </font>
    <font>
      <sz val="10"/>
      <color rgb="FF000000"/>
      <name val="Arial"/>
      <family val="2"/>
    </font>
    <font>
      <b/>
      <sz val="10"/>
      <name val="Arial"/>
      <family val="2"/>
    </font>
    <font>
      <sz val="16"/>
      <color rgb="FF000000"/>
      <name val="Times New Roman"/>
      <family val="1"/>
    </font>
    <font>
      <b/>
      <sz val="18"/>
      <color rgb="FF000000"/>
      <name val="Times New Roman"/>
      <family val="1"/>
    </font>
    <font>
      <b/>
      <sz val="14"/>
      <color rgb="FF000000"/>
      <name val="Times New Roman"/>
      <family val="1"/>
    </font>
    <font>
      <sz val="12"/>
      <name val="Arial"/>
      <family val="2"/>
    </font>
    <font>
      <sz val="12"/>
      <color rgb="FF000000"/>
      <name val="Times New Roman"/>
      <family val="1"/>
    </font>
    <font>
      <b/>
      <sz val="10"/>
      <color rgb="FF000000"/>
      <name val="Arial"/>
      <family val="2"/>
    </font>
    <font>
      <b/>
      <u/>
      <sz val="12"/>
      <name val="Times New Roman"/>
      <family val="1"/>
    </font>
    <font>
      <u/>
      <sz val="10"/>
      <color rgb="FF000000"/>
      <name val="Arial"/>
      <family val="2"/>
    </font>
    <font>
      <u/>
      <sz val="10"/>
      <name val="Arial"/>
      <family val="2"/>
    </font>
    <font>
      <sz val="10"/>
      <color rgb="FFFF0000"/>
      <name val="Times New Roman"/>
      <family val="1"/>
    </font>
    <font>
      <b/>
      <sz val="10"/>
      <color rgb="FFFF0000"/>
      <name val="Times New Roman"/>
      <family val="1"/>
    </font>
    <font>
      <b/>
      <u/>
      <sz val="14"/>
      <color rgb="FF000000"/>
      <name val="Arial"/>
      <family val="2"/>
    </font>
  </fonts>
  <fills count="6">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2">
    <xf numFmtId="0" fontId="0" fillId="0" borderId="0"/>
    <xf numFmtId="44" fontId="15" fillId="0" borderId="0" applyFont="0" applyFill="0" applyBorder="0" applyAlignment="0" applyProtection="0"/>
  </cellStyleXfs>
  <cellXfs count="176">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4" fillId="0" borderId="1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1" fillId="4"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4" borderId="15" xfId="0" applyFont="1" applyFill="1" applyBorder="1" applyAlignment="1" applyProtection="1">
      <alignment vertical="top" wrapText="1"/>
    </xf>
    <xf numFmtId="0" fontId="1" fillId="4" borderId="15" xfId="0" applyFont="1" applyFill="1" applyBorder="1" applyAlignment="1" applyProtection="1">
      <alignment horizontal="center" vertical="top" wrapText="1"/>
    </xf>
    <xf numFmtId="49" fontId="2" fillId="0" borderId="15"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top" wrapText="1"/>
    </xf>
    <xf numFmtId="0" fontId="1" fillId="4" borderId="2" xfId="0" applyFont="1" applyFill="1" applyBorder="1" applyAlignment="1" applyProtection="1">
      <alignment vertical="top"/>
    </xf>
    <xf numFmtId="14" fontId="0" fillId="0" borderId="15" xfId="0" applyNumberFormat="1" applyFill="1" applyBorder="1" applyAlignment="1" applyProtection="1">
      <alignment horizontal="center" vertical="center" wrapText="1"/>
      <protection locked="0"/>
    </xf>
    <xf numFmtId="0" fontId="17" fillId="0" borderId="15" xfId="0" applyFont="1" applyBorder="1"/>
    <xf numFmtId="0" fontId="17" fillId="0" borderId="0" xfId="0" applyFont="1"/>
    <xf numFmtId="44" fontId="17" fillId="0" borderId="0" xfId="1" applyFont="1" applyFill="1" applyBorder="1" applyAlignment="1">
      <alignment horizontal="center" wrapText="1"/>
    </xf>
    <xf numFmtId="0" fontId="0" fillId="0" borderId="0" xfId="0"/>
    <xf numFmtId="0" fontId="19" fillId="0" borderId="0" xfId="0" applyFont="1"/>
    <xf numFmtId="0" fontId="18" fillId="0" borderId="15" xfId="0" applyFont="1" applyBorder="1"/>
    <xf numFmtId="0" fontId="18" fillId="0" borderId="15" xfId="0" applyFont="1" applyBorder="1" applyAlignment="1">
      <alignment horizontal="center" vertical="center" wrapText="1"/>
    </xf>
    <xf numFmtId="0" fontId="4" fillId="0" borderId="15" xfId="0" applyFont="1" applyBorder="1" applyProtection="1">
      <protection locked="0"/>
    </xf>
    <xf numFmtId="164" fontId="4" fillId="0" borderId="15" xfId="0" applyNumberFormat="1" applyFont="1" applyBorder="1" applyAlignment="1" applyProtection="1">
      <alignment horizontal="center"/>
      <protection locked="0"/>
    </xf>
    <xf numFmtId="164" fontId="4" fillId="0" borderId="15" xfId="0" applyNumberFormat="1" applyFont="1" applyBorder="1" applyProtection="1"/>
    <xf numFmtId="42" fontId="4" fillId="0" borderId="15" xfId="1" applyNumberFormat="1" applyFont="1" applyBorder="1" applyProtection="1">
      <protection locked="0"/>
    </xf>
    <xf numFmtId="0" fontId="21" fillId="0" borderId="15" xfId="0" applyFont="1" applyBorder="1" applyProtection="1">
      <protection locked="0"/>
    </xf>
    <xf numFmtId="0" fontId="22" fillId="0" borderId="0" xfId="0" applyFont="1" applyFill="1" applyBorder="1" applyAlignment="1">
      <alignment horizontal="left" vertical="top"/>
    </xf>
    <xf numFmtId="0" fontId="24" fillId="0" borderId="16" xfId="0" applyFont="1" applyFill="1" applyBorder="1" applyAlignment="1">
      <alignment horizontal="right" vertical="top"/>
    </xf>
    <xf numFmtId="42" fontId="4" fillId="0" borderId="15" xfId="1" applyNumberFormat="1" applyFont="1" applyBorder="1" applyProtection="1"/>
    <xf numFmtId="44" fontId="18" fillId="0" borderId="15" xfId="1" applyFont="1" applyBorder="1" applyProtection="1"/>
    <xf numFmtId="49" fontId="20" fillId="0" borderId="17" xfId="0" applyNumberFormat="1" applyFont="1" applyFill="1" applyBorder="1" applyAlignment="1">
      <alignment vertical="top"/>
    </xf>
    <xf numFmtId="49" fontId="20" fillId="0" borderId="18" xfId="0" applyNumberFormat="1" applyFont="1" applyFill="1" applyBorder="1" applyAlignment="1">
      <alignment vertical="top"/>
    </xf>
    <xf numFmtId="49" fontId="27" fillId="0" borderId="17" xfId="0" applyNumberFormat="1" applyFont="1" applyFill="1" applyBorder="1" applyAlignment="1">
      <alignment horizontal="center" vertical="center"/>
    </xf>
    <xf numFmtId="14" fontId="20" fillId="0" borderId="17" xfId="0" applyNumberFormat="1" applyFont="1" applyFill="1" applyBorder="1" applyAlignment="1" applyProtection="1">
      <alignment horizontal="left" vertical="center"/>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33" fillId="0" borderId="0" xfId="0" applyFont="1" applyAlignment="1">
      <alignment horizontal="left" vertical="top"/>
    </xf>
    <xf numFmtId="0" fontId="20" fillId="0" borderId="0" xfId="0" applyFont="1" applyAlignment="1">
      <alignment horizontal="left" vertical="top"/>
    </xf>
    <xf numFmtId="0" fontId="10" fillId="0" borderId="15" xfId="0" applyFont="1" applyBorder="1" applyAlignment="1">
      <alignment horizontal="left" vertical="center" wrapText="1"/>
    </xf>
    <xf numFmtId="0" fontId="20" fillId="0" borderId="15" xfId="0" applyFont="1" applyBorder="1" applyAlignment="1">
      <alignment horizontal="left" vertical="center" wrapText="1"/>
    </xf>
    <xf numFmtId="0" fontId="10" fillId="0" borderId="15" xfId="0" applyFont="1" applyBorder="1" applyAlignment="1">
      <alignment horizontal="left" vertical="top"/>
    </xf>
    <xf numFmtId="0" fontId="10" fillId="0" borderId="15" xfId="0" applyFont="1" applyBorder="1" applyAlignment="1">
      <alignment horizontal="left" vertical="center"/>
    </xf>
    <xf numFmtId="0" fontId="4" fillId="0" borderId="15" xfId="0" applyFont="1" applyBorder="1" applyAlignment="1">
      <alignment horizontal="left" vertical="center" wrapText="1"/>
    </xf>
    <xf numFmtId="0" fontId="10" fillId="0" borderId="15" xfId="0" applyFont="1" applyBorder="1" applyAlignment="1">
      <alignment horizontal="right" vertical="center"/>
    </xf>
    <xf numFmtId="0" fontId="10" fillId="0" borderId="15" xfId="0" applyFont="1" applyBorder="1" applyAlignment="1">
      <alignment horizontal="right" vertical="center" wrapText="1"/>
    </xf>
    <xf numFmtId="0" fontId="27" fillId="0" borderId="0" xfId="0" applyFont="1" applyAlignment="1">
      <alignment horizontal="right" vertical="top"/>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4" fillId="0" borderId="27" xfId="0" applyFont="1" applyBorder="1" applyAlignment="1">
      <alignment horizontal="left" vertical="center" wrapText="1"/>
    </xf>
    <xf numFmtId="0" fontId="20" fillId="0" borderId="0" xfId="0" applyFont="1" applyAlignment="1">
      <alignment horizontal="left" vertical="top" wrapText="1"/>
    </xf>
    <xf numFmtId="0" fontId="4" fillId="0" borderId="28" xfId="0" applyFont="1" applyBorder="1" applyAlignment="1">
      <alignment horizontal="left" vertical="center" wrapText="1"/>
    </xf>
    <xf numFmtId="0" fontId="1" fillId="4" borderId="16" xfId="0" applyFont="1" applyFill="1" applyBorder="1" applyAlignment="1" applyProtection="1">
      <alignment horizontal="center" vertical="top" wrapText="1"/>
    </xf>
    <xf numFmtId="0" fontId="1" fillId="4" borderId="18"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1" fillId="0" borderId="9"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8" fillId="4" borderId="2"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xf>
    <xf numFmtId="6" fontId="9" fillId="0" borderId="2" xfId="0" applyNumberFormat="1" applyFont="1" applyFill="1" applyBorder="1" applyAlignment="1" applyProtection="1">
      <alignment horizontal="right" wrapText="1"/>
    </xf>
    <xf numFmtId="6" fontId="9" fillId="0" borderId="3" xfId="0" applyNumberFormat="1" applyFont="1" applyFill="1" applyBorder="1" applyAlignment="1" applyProtection="1">
      <alignment horizontal="right"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protection locked="0"/>
    </xf>
    <xf numFmtId="6" fontId="9" fillId="0" borderId="2" xfId="0" applyNumberFormat="1" applyFont="1" applyFill="1" applyBorder="1" applyAlignment="1" applyProtection="1">
      <alignment horizontal="right" wrapText="1"/>
      <protection locked="0"/>
    </xf>
    <xf numFmtId="6" fontId="9" fillId="0" borderId="3" xfId="0" applyNumberFormat="1" applyFont="1" applyFill="1" applyBorder="1" applyAlignment="1" applyProtection="1">
      <alignment horizontal="right" wrapText="1"/>
      <protection locked="0"/>
    </xf>
    <xf numFmtId="0" fontId="8" fillId="0" borderId="4"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6" fontId="10" fillId="3" borderId="1" xfId="0" applyNumberFormat="1" applyFont="1" applyFill="1" applyBorder="1" applyAlignment="1" applyProtection="1">
      <alignment horizontal="right" vertical="top" shrinkToFit="1"/>
    </xf>
    <xf numFmtId="6" fontId="10" fillId="3" borderId="3" xfId="0" applyNumberFormat="1" applyFont="1" applyFill="1" applyBorder="1" applyAlignment="1" applyProtection="1">
      <alignment horizontal="right" vertical="top" shrinkToFi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6" fontId="10" fillId="3" borderId="2" xfId="0" applyNumberFormat="1" applyFont="1" applyFill="1" applyBorder="1" applyAlignment="1" applyProtection="1">
      <alignment horizontal="right" vertical="top" shrinkToFi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6" fontId="9" fillId="4" borderId="1" xfId="0" applyNumberFormat="1" applyFont="1" applyFill="1" applyBorder="1" applyAlignment="1" applyProtection="1">
      <alignment horizontal="right" wrapText="1"/>
    </xf>
    <xf numFmtId="6" fontId="9" fillId="4" borderId="3" xfId="0" applyNumberFormat="1" applyFont="1" applyFill="1" applyBorder="1" applyAlignment="1" applyProtection="1">
      <alignment horizontal="right" wrapText="1"/>
    </xf>
    <xf numFmtId="6" fontId="9" fillId="4" borderId="2" xfId="0" applyNumberFormat="1" applyFont="1" applyFill="1" applyBorder="1" applyAlignment="1" applyProtection="1">
      <alignment horizontal="right"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4" fontId="25" fillId="0" borderId="25" xfId="0" applyNumberFormat="1" applyFont="1" applyFill="1" applyBorder="1" applyAlignment="1" applyProtection="1">
      <alignment horizontal="center" vertical="center" wrapText="1"/>
      <protection locked="0"/>
    </xf>
    <xf numFmtId="14" fontId="25" fillId="0" borderId="2" xfId="0" applyNumberFormat="1" applyFont="1" applyFill="1" applyBorder="1" applyAlignment="1" applyProtection="1">
      <alignment horizontal="center" vertical="center" wrapText="1"/>
      <protection locked="0"/>
    </xf>
    <xf numFmtId="14" fontId="25" fillId="0" borderId="3" xfId="0" applyNumberFormat="1" applyFont="1" applyFill="1" applyBorder="1" applyAlignment="1" applyProtection="1">
      <alignment horizontal="center" vertical="center" wrapText="1"/>
      <protection locked="0"/>
    </xf>
    <xf numFmtId="14" fontId="25" fillId="0" borderId="6" xfId="0" applyNumberFormat="1" applyFont="1" applyFill="1" applyBorder="1" applyAlignment="1" applyProtection="1">
      <alignment horizontal="center" vertical="center" wrapText="1"/>
      <protection locked="0"/>
    </xf>
    <xf numFmtId="14" fontId="25" fillId="0" borderId="7" xfId="0" applyNumberFormat="1" applyFont="1" applyFill="1" applyBorder="1" applyAlignment="1" applyProtection="1">
      <alignment horizontal="center" vertical="center" wrapText="1"/>
      <protection locked="0"/>
    </xf>
    <xf numFmtId="14" fontId="25" fillId="0" borderId="15"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xf>
    <xf numFmtId="0" fontId="0" fillId="4" borderId="2" xfId="0" applyFill="1" applyBorder="1" applyAlignment="1" applyProtection="1">
      <alignment horizontal="left" vertical="top" wrapText="1" indent="8"/>
    </xf>
    <xf numFmtId="0" fontId="0" fillId="4" borderId="8" xfId="0" applyFill="1" applyBorder="1" applyAlignment="1" applyProtection="1">
      <alignment horizontal="left" vertical="top" wrapText="1" indent="8"/>
    </xf>
    <xf numFmtId="0" fontId="0" fillId="4" borderId="14" xfId="0" applyFill="1" applyBorder="1" applyAlignment="1" applyProtection="1">
      <alignment horizontal="left" vertical="top" wrapText="1" indent="8"/>
    </xf>
    <xf numFmtId="0" fontId="1"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0" fillId="4" borderId="15" xfId="0" applyFill="1" applyBorder="1" applyAlignment="1" applyProtection="1">
      <alignment horizontal="center" vertical="top" wrapText="1"/>
    </xf>
    <xf numFmtId="49" fontId="25" fillId="0" borderId="15" xfId="0" applyNumberFormat="1" applyFont="1" applyFill="1" applyBorder="1" applyAlignment="1" applyProtection="1">
      <alignment horizontal="center" vertical="center" wrapText="1"/>
      <protection locked="0"/>
    </xf>
    <xf numFmtId="49" fontId="25" fillId="0" borderId="19" xfId="0" applyNumberFormat="1" applyFont="1" applyFill="1" applyBorder="1" applyAlignment="1" applyProtection="1">
      <alignment horizontal="center" vertical="center" wrapText="1"/>
      <protection locked="0"/>
    </xf>
    <xf numFmtId="0" fontId="25" fillId="0" borderId="23" xfId="0" applyNumberFormat="1" applyFont="1" applyFill="1" applyBorder="1" applyAlignment="1" applyProtection="1">
      <alignment horizontal="left" vertical="center" wrapText="1"/>
      <protection locked="0"/>
    </xf>
    <xf numFmtId="0" fontId="25" fillId="0" borderId="8" xfId="0" applyNumberFormat="1" applyFont="1" applyFill="1" applyBorder="1" applyAlignment="1" applyProtection="1">
      <alignment horizontal="left" vertical="center" wrapText="1"/>
      <protection locked="0"/>
    </xf>
    <xf numFmtId="0" fontId="25" fillId="0" borderId="24" xfId="0" applyNumberFormat="1" applyFont="1" applyFill="1" applyBorder="1" applyAlignment="1" applyProtection="1">
      <alignment horizontal="left" vertical="center" wrapText="1"/>
      <protection locked="0"/>
    </xf>
    <xf numFmtId="0" fontId="25" fillId="0" borderId="21" xfId="0" applyNumberFormat="1" applyFont="1" applyFill="1" applyBorder="1" applyAlignment="1" applyProtection="1">
      <alignment horizontal="left" vertical="center" wrapText="1"/>
      <protection locked="0"/>
    </xf>
    <xf numFmtId="0" fontId="25" fillId="0" borderId="0" xfId="0" applyNumberFormat="1" applyFont="1" applyFill="1" applyBorder="1" applyAlignment="1" applyProtection="1">
      <alignment horizontal="left" vertical="center" wrapText="1"/>
      <protection locked="0"/>
    </xf>
    <xf numFmtId="0" fontId="25" fillId="0" borderId="22" xfId="0" applyNumberFormat="1" applyFont="1" applyFill="1" applyBorder="1" applyAlignment="1" applyProtection="1">
      <alignment horizontal="left" vertical="center" wrapText="1"/>
      <protection locked="0"/>
    </xf>
    <xf numFmtId="0" fontId="2" fillId="4" borderId="15" xfId="0" applyFont="1" applyFill="1" applyBorder="1" applyAlignment="1" applyProtection="1">
      <alignment horizontal="center" vertical="top" wrapText="1"/>
    </xf>
    <xf numFmtId="0" fontId="25" fillId="0" borderId="15"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wrapText="1"/>
    </xf>
    <xf numFmtId="0" fontId="16" fillId="0" borderId="15" xfId="0" applyFont="1" applyBorder="1" applyAlignment="1">
      <alignment horizontal="left" vertical="center" wrapText="1"/>
    </xf>
    <xf numFmtId="0" fontId="23" fillId="0" borderId="16" xfId="0" applyFont="1" applyFill="1" applyBorder="1" applyAlignment="1">
      <alignment horizontal="center" vertical="top"/>
    </xf>
    <xf numFmtId="0" fontId="23" fillId="0" borderId="17" xfId="0" applyFont="1" applyFill="1" applyBorder="1" applyAlignment="1">
      <alignment horizontal="center" vertical="top"/>
    </xf>
    <xf numFmtId="0" fontId="23" fillId="0" borderId="18" xfId="0" applyFont="1" applyFill="1" applyBorder="1" applyAlignment="1">
      <alignment horizontal="center" vertical="top"/>
    </xf>
    <xf numFmtId="0" fontId="20" fillId="0" borderId="17" xfId="0" applyNumberFormat="1" applyFont="1" applyFill="1" applyBorder="1" applyAlignment="1" applyProtection="1">
      <alignment horizontal="left" vertical="center"/>
    </xf>
    <xf numFmtId="0" fontId="20" fillId="0" borderId="18" xfId="0" applyNumberFormat="1" applyFont="1" applyFill="1" applyBorder="1" applyAlignment="1" applyProtection="1">
      <alignment horizontal="left" vertical="center"/>
    </xf>
  </cellXfs>
  <cellStyles count="2">
    <cellStyle name="Currency" xfId="1" builtinId="4"/>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xdr:row>
          <xdr:rowOff>152400</xdr:rowOff>
        </xdr:from>
        <xdr:to>
          <xdr:col>17</xdr:col>
          <xdr:colOff>895350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0</xdr:rowOff>
        </xdr:from>
        <xdr:to>
          <xdr:col>17</xdr:col>
          <xdr:colOff>971550</xdr:colOff>
          <xdr:row>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E709-106B-49BD-B375-575DC32C57D1}">
  <sheetPr>
    <pageSetUpPr fitToPage="1"/>
  </sheetPr>
  <dimension ref="A1:B30"/>
  <sheetViews>
    <sheetView tabSelected="1" zoomScaleNormal="100" workbookViewId="0">
      <pane ySplit="1" topLeftCell="A2" activePane="bottomLeft" state="frozen"/>
      <selection pane="bottomLeft" activeCell="A2" sqref="A2"/>
    </sheetView>
  </sheetViews>
  <sheetFormatPr defaultRowHeight="12.75" x14ac:dyDescent="0.2"/>
  <cols>
    <col min="1" max="1" width="46.33203125" style="41" customWidth="1"/>
    <col min="2" max="2" width="94" style="41" customWidth="1"/>
    <col min="3" max="16384" width="9.33203125" style="41"/>
  </cols>
  <sheetData>
    <row r="1" spans="1:2" ht="18" x14ac:dyDescent="0.2">
      <c r="A1" s="45" t="s">
        <v>217</v>
      </c>
      <c r="B1" s="46"/>
    </row>
    <row r="2" spans="1:2" x14ac:dyDescent="0.2">
      <c r="A2" s="46"/>
      <c r="B2" s="46"/>
    </row>
    <row r="3" spans="1:2" ht="51" x14ac:dyDescent="0.2">
      <c r="A3" s="47" t="s">
        <v>175</v>
      </c>
      <c r="B3" s="48" t="s">
        <v>182</v>
      </c>
    </row>
    <row r="4" spans="1:2" ht="15" x14ac:dyDescent="0.2">
      <c r="A4" s="49" t="s">
        <v>31</v>
      </c>
      <c r="B4" s="48" t="s">
        <v>176</v>
      </c>
    </row>
    <row r="5" spans="1:2" ht="25.5" x14ac:dyDescent="0.2">
      <c r="A5" s="50" t="s">
        <v>177</v>
      </c>
      <c r="B5" s="48" t="s">
        <v>178</v>
      </c>
    </row>
    <row r="6" spans="1:2" ht="15" x14ac:dyDescent="0.2">
      <c r="A6" s="50" t="s">
        <v>23</v>
      </c>
      <c r="B6" s="48" t="s">
        <v>179</v>
      </c>
    </row>
    <row r="7" spans="1:2" ht="38.25" x14ac:dyDescent="0.2">
      <c r="A7" s="50" t="s">
        <v>196</v>
      </c>
      <c r="B7" s="51" t="s">
        <v>190</v>
      </c>
    </row>
    <row r="8" spans="1:2" ht="25.5" x14ac:dyDescent="0.2">
      <c r="A8" s="50" t="s">
        <v>180</v>
      </c>
      <c r="B8" s="51" t="s">
        <v>191</v>
      </c>
    </row>
    <row r="9" spans="1:2" ht="114.75" x14ac:dyDescent="0.2">
      <c r="A9" s="50" t="s">
        <v>181</v>
      </c>
      <c r="B9" s="48" t="s">
        <v>219</v>
      </c>
    </row>
    <row r="10" spans="1:2" ht="25.5" x14ac:dyDescent="0.2">
      <c r="A10" s="50" t="s">
        <v>183</v>
      </c>
      <c r="B10" s="48" t="s">
        <v>185</v>
      </c>
    </row>
    <row r="11" spans="1:2" ht="25.5" x14ac:dyDescent="0.2">
      <c r="A11" s="50" t="s">
        <v>194</v>
      </c>
      <c r="B11" s="48" t="s">
        <v>192</v>
      </c>
    </row>
    <row r="12" spans="1:2" ht="38.25" x14ac:dyDescent="0.2">
      <c r="A12" s="52" t="s">
        <v>199</v>
      </c>
      <c r="B12" s="51" t="s">
        <v>200</v>
      </c>
    </row>
    <row r="13" spans="1:2" ht="25.5" x14ac:dyDescent="0.2">
      <c r="A13" s="52" t="s">
        <v>201</v>
      </c>
      <c r="B13" s="48" t="s">
        <v>202</v>
      </c>
    </row>
    <row r="14" spans="1:2" ht="63.75" x14ac:dyDescent="0.2">
      <c r="A14" s="53" t="s">
        <v>203</v>
      </c>
      <c r="B14" s="48" t="s">
        <v>204</v>
      </c>
    </row>
    <row r="15" spans="1:2" ht="38.25" x14ac:dyDescent="0.2">
      <c r="A15" s="52" t="s">
        <v>205</v>
      </c>
      <c r="B15" s="48" t="s">
        <v>206</v>
      </c>
    </row>
    <row r="16" spans="1:2" ht="38.25" x14ac:dyDescent="0.2">
      <c r="A16" s="52" t="s">
        <v>207</v>
      </c>
      <c r="B16" s="48" t="s">
        <v>208</v>
      </c>
    </row>
    <row r="17" spans="1:2" ht="15" x14ac:dyDescent="0.2">
      <c r="A17" s="52" t="s">
        <v>209</v>
      </c>
      <c r="B17" s="48" t="s">
        <v>210</v>
      </c>
    </row>
    <row r="18" spans="1:2" ht="25.5" x14ac:dyDescent="0.2">
      <c r="A18" s="50" t="s">
        <v>195</v>
      </c>
      <c r="B18" s="48" t="s">
        <v>193</v>
      </c>
    </row>
    <row r="19" spans="1:2" ht="25.5" x14ac:dyDescent="0.2">
      <c r="A19" s="50" t="s">
        <v>186</v>
      </c>
      <c r="B19" s="48" t="s">
        <v>187</v>
      </c>
    </row>
    <row r="20" spans="1:2" ht="89.25" x14ac:dyDescent="0.2">
      <c r="A20" s="50" t="s">
        <v>32</v>
      </c>
      <c r="B20" s="48" t="s">
        <v>189</v>
      </c>
    </row>
    <row r="21" spans="1:2" ht="15" x14ac:dyDescent="0.2">
      <c r="A21" s="50" t="s">
        <v>184</v>
      </c>
      <c r="B21" s="48" t="s">
        <v>188</v>
      </c>
    </row>
    <row r="22" spans="1:2" ht="38.25" x14ac:dyDescent="0.2">
      <c r="A22" s="50" t="s">
        <v>211</v>
      </c>
      <c r="B22" s="48" t="s">
        <v>218</v>
      </c>
    </row>
    <row r="23" spans="1:2" ht="13.5" thickBot="1" x14ac:dyDescent="0.25">
      <c r="A23" s="46"/>
      <c r="B23" s="46"/>
    </row>
    <row r="24" spans="1:2" ht="38.25" x14ac:dyDescent="0.2">
      <c r="A24" s="54" t="s">
        <v>212</v>
      </c>
      <c r="B24" s="55" t="s">
        <v>213</v>
      </c>
    </row>
    <row r="25" spans="1:2" ht="25.5" x14ac:dyDescent="0.2">
      <c r="A25" s="54"/>
      <c r="B25" s="56" t="s">
        <v>214</v>
      </c>
    </row>
    <row r="26" spans="1:2" ht="51" x14ac:dyDescent="0.2">
      <c r="A26" s="46"/>
      <c r="B26" s="57" t="s">
        <v>215</v>
      </c>
    </row>
    <row r="27" spans="1:2" ht="39" thickBot="1" x14ac:dyDescent="0.25">
      <c r="A27" s="58"/>
      <c r="B27" s="59" t="s">
        <v>216</v>
      </c>
    </row>
    <row r="28" spans="1:2" x14ac:dyDescent="0.2">
      <c r="A28" s="46"/>
      <c r="B28" s="58"/>
    </row>
    <row r="29" spans="1:2" x14ac:dyDescent="0.2">
      <c r="A29" s="46"/>
      <c r="B29" s="58"/>
    </row>
    <row r="30" spans="1:2" x14ac:dyDescent="0.2">
      <c r="A30" s="46"/>
      <c r="B30" s="46"/>
    </row>
  </sheetData>
  <sheetProtection algorithmName="SHA-512" hashValue="HYSrK+uANwaTfuXKd3ywRL7PYnP5eCrDRQYWh4kSc5xSGmccFMcTs1jZ7zHCyFrSQCE0fjApj5qHOS4GAO9QMQ==" saltValue="Gjj8aYI+ZdkdczmcjqIQ9g==" spinCount="100000" sheet="1" objects="1" scenarios="1"/>
  <pageMargins left="0.7" right="0.7" top="0.75" bottom="0.75" header="0.3" footer="0.3"/>
  <pageSetup scale="72" orientation="portrait" r:id="rId1"/>
  <headerFooter>
    <oddFooter>&amp;R&amp;"Arial,Regular"May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2"/>
  <sheetViews>
    <sheetView zoomScaleNormal="100" workbookViewId="0">
      <selection activeCell="A3" sqref="A3:C4"/>
    </sheetView>
  </sheetViews>
  <sheetFormatPr defaultColWidth="8.83203125" defaultRowHeight="12.75" x14ac:dyDescent="0.2"/>
  <cols>
    <col min="1" max="1" width="14" style="1" customWidth="1"/>
    <col min="2" max="2" width="6.83203125" style="1" customWidth="1"/>
    <col min="3" max="3" width="4.6640625" style="1" customWidth="1"/>
    <col min="4" max="4" width="14" style="1" customWidth="1"/>
    <col min="5" max="5" width="12.6640625" style="1" customWidth="1"/>
    <col min="6" max="6" width="15.1640625" style="1" customWidth="1"/>
    <col min="7" max="7" width="12.6640625" style="1" customWidth="1"/>
    <col min="8" max="8" width="5.83203125" style="1" customWidth="1"/>
    <col min="9" max="9" width="1.1640625" style="1" customWidth="1"/>
    <col min="10" max="10" width="5.83203125" style="1" customWidth="1"/>
    <col min="11" max="12" width="3.33203125" style="1" customWidth="1"/>
    <col min="13" max="13" width="4.6640625" style="1" customWidth="1"/>
    <col min="14" max="14" width="15.1640625" style="1" customWidth="1"/>
    <col min="15" max="15" width="14" style="1" customWidth="1"/>
    <col min="16" max="16" width="2.1640625" style="1" customWidth="1"/>
    <col min="17" max="17" width="11.6640625" style="1" customWidth="1"/>
    <col min="18" max="18" width="19.83203125" style="1" customWidth="1"/>
    <col min="19" max="19" width="1.1640625" style="1" customWidth="1"/>
    <col min="20" max="20" width="6.83203125" style="1" customWidth="1"/>
    <col min="21" max="16384" width="8.83203125" style="1"/>
  </cols>
  <sheetData>
    <row r="1" spans="1:22" ht="86.25" customHeight="1" x14ac:dyDescent="0.2">
      <c r="A1" s="65" t="s">
        <v>198</v>
      </c>
      <c r="B1" s="66"/>
      <c r="C1" s="66"/>
      <c r="D1" s="66"/>
      <c r="E1" s="66"/>
      <c r="F1" s="66"/>
      <c r="G1" s="66"/>
      <c r="H1" s="66"/>
      <c r="I1" s="66"/>
      <c r="J1" s="66"/>
      <c r="K1" s="66"/>
      <c r="L1" s="66"/>
      <c r="M1" s="66"/>
      <c r="N1" s="66"/>
      <c r="O1" s="66"/>
      <c r="P1" s="66"/>
      <c r="Q1" s="66"/>
      <c r="R1" s="66"/>
      <c r="S1" s="66"/>
      <c r="T1" s="12"/>
    </row>
    <row r="2" spans="1:22" ht="12.75" customHeight="1" x14ac:dyDescent="0.2">
      <c r="A2" s="151" t="s">
        <v>30</v>
      </c>
      <c r="B2" s="151"/>
      <c r="C2" s="151"/>
      <c r="D2" s="19" t="s">
        <v>31</v>
      </c>
      <c r="E2" s="13"/>
      <c r="F2" s="13"/>
      <c r="G2" s="13"/>
      <c r="H2" s="13"/>
      <c r="I2" s="13"/>
      <c r="J2" s="13"/>
      <c r="K2" s="13"/>
      <c r="L2" s="13"/>
      <c r="M2" s="13"/>
      <c r="N2" s="13"/>
      <c r="O2" s="13"/>
      <c r="P2" s="13"/>
      <c r="Q2" s="13"/>
      <c r="R2" s="16" t="s">
        <v>20</v>
      </c>
      <c r="S2" s="14"/>
      <c r="T2" s="14"/>
      <c r="U2" s="14"/>
      <c r="V2" s="14"/>
    </row>
    <row r="3" spans="1:22" ht="10.5" customHeight="1" x14ac:dyDescent="0.2">
      <c r="A3" s="158"/>
      <c r="B3" s="158"/>
      <c r="C3" s="158"/>
      <c r="D3" s="160"/>
      <c r="E3" s="161"/>
      <c r="F3" s="161"/>
      <c r="G3" s="161"/>
      <c r="H3" s="161"/>
      <c r="I3" s="161"/>
      <c r="J3" s="161"/>
      <c r="K3" s="161"/>
      <c r="L3" s="161"/>
      <c r="M3" s="161"/>
      <c r="N3" s="161"/>
      <c r="O3" s="161"/>
      <c r="P3" s="161"/>
      <c r="Q3" s="162"/>
      <c r="R3" s="15" t="s">
        <v>28</v>
      </c>
      <c r="S3" s="3"/>
      <c r="T3" s="3"/>
    </row>
    <row r="4" spans="1:22" ht="28.5" customHeight="1" x14ac:dyDescent="0.2">
      <c r="A4" s="158"/>
      <c r="B4" s="158"/>
      <c r="C4" s="159"/>
      <c r="D4" s="163"/>
      <c r="E4" s="164"/>
      <c r="F4" s="164"/>
      <c r="G4" s="164"/>
      <c r="H4" s="164"/>
      <c r="I4" s="164"/>
      <c r="J4" s="164"/>
      <c r="K4" s="164"/>
      <c r="L4" s="164"/>
      <c r="M4" s="164"/>
      <c r="N4" s="164"/>
      <c r="O4" s="164"/>
      <c r="P4" s="164"/>
      <c r="Q4" s="165"/>
      <c r="R4" s="17"/>
      <c r="S4" s="3"/>
      <c r="T4" s="3"/>
    </row>
    <row r="5" spans="1:22" ht="12.75" customHeight="1" x14ac:dyDescent="0.2">
      <c r="A5" s="155" t="s">
        <v>23</v>
      </c>
      <c r="B5" s="155"/>
      <c r="C5" s="155"/>
      <c r="D5" s="168" t="s">
        <v>169</v>
      </c>
      <c r="E5" s="169"/>
      <c r="F5" s="155" t="s">
        <v>29</v>
      </c>
      <c r="G5" s="155"/>
      <c r="H5" s="155"/>
      <c r="I5" s="155"/>
      <c r="J5" s="155"/>
      <c r="K5" s="155"/>
      <c r="L5" s="155"/>
      <c r="M5" s="155"/>
      <c r="N5" s="152" t="s">
        <v>0</v>
      </c>
      <c r="O5" s="152"/>
      <c r="P5" s="152"/>
      <c r="Q5" s="153"/>
      <c r="R5" s="154"/>
      <c r="S5" s="3"/>
      <c r="T5" s="3"/>
    </row>
    <row r="6" spans="1:22" ht="12.95" customHeight="1" x14ac:dyDescent="0.2">
      <c r="A6" s="155"/>
      <c r="B6" s="155"/>
      <c r="C6" s="155"/>
      <c r="D6" s="60" t="s">
        <v>170</v>
      </c>
      <c r="E6" s="61"/>
      <c r="F6" s="166" t="s">
        <v>21</v>
      </c>
      <c r="G6" s="166"/>
      <c r="H6" s="166" t="s">
        <v>22</v>
      </c>
      <c r="I6" s="166"/>
      <c r="J6" s="166"/>
      <c r="K6" s="166"/>
      <c r="L6" s="166"/>
      <c r="M6" s="166"/>
      <c r="N6" s="69" t="s">
        <v>24</v>
      </c>
      <c r="O6" s="69"/>
      <c r="P6" s="69"/>
      <c r="Q6" s="156" t="s">
        <v>25</v>
      </c>
      <c r="R6" s="157"/>
      <c r="S6" s="3"/>
      <c r="T6" s="3"/>
    </row>
    <row r="7" spans="1:22" ht="31.5" customHeight="1" x14ac:dyDescent="0.2">
      <c r="A7" s="167"/>
      <c r="B7" s="167"/>
      <c r="C7" s="167"/>
      <c r="D7" s="167"/>
      <c r="E7" s="167"/>
      <c r="F7" s="150"/>
      <c r="G7" s="150"/>
      <c r="H7" s="150"/>
      <c r="I7" s="150"/>
      <c r="J7" s="150"/>
      <c r="K7" s="150"/>
      <c r="L7" s="150"/>
      <c r="M7" s="150"/>
      <c r="N7" s="145"/>
      <c r="O7" s="146"/>
      <c r="P7" s="147"/>
      <c r="Q7" s="148"/>
      <c r="R7" s="149"/>
      <c r="S7" s="2"/>
      <c r="T7" s="2"/>
    </row>
    <row r="8" spans="1:22" ht="23.25" customHeight="1" x14ac:dyDescent="0.2">
      <c r="A8" s="63" t="s">
        <v>174</v>
      </c>
      <c r="B8" s="63"/>
      <c r="C8" s="63"/>
      <c r="D8" s="63"/>
      <c r="E8" s="63"/>
      <c r="F8" s="63"/>
      <c r="G8" s="63"/>
      <c r="H8" s="63"/>
      <c r="I8" s="63"/>
      <c r="J8" s="63"/>
      <c r="K8" s="63"/>
      <c r="L8" s="63"/>
      <c r="M8" s="63"/>
      <c r="N8" s="64"/>
      <c r="O8" s="64"/>
      <c r="P8" s="64"/>
      <c r="Q8" s="64"/>
      <c r="R8" s="64"/>
      <c r="S8" s="18"/>
      <c r="T8" s="7"/>
    </row>
    <row r="9" spans="1:22" ht="23.25" customHeight="1" x14ac:dyDescent="0.2">
      <c r="A9" s="142" t="s">
        <v>1</v>
      </c>
      <c r="B9" s="143"/>
      <c r="C9" s="143"/>
      <c r="D9" s="144"/>
      <c r="E9" s="142" t="s">
        <v>2</v>
      </c>
      <c r="F9" s="144"/>
      <c r="G9" s="142" t="s">
        <v>171</v>
      </c>
      <c r="H9" s="143"/>
      <c r="I9" s="143"/>
      <c r="J9" s="143"/>
      <c r="K9" s="143"/>
      <c r="L9" s="144"/>
      <c r="M9" s="142" t="s">
        <v>172</v>
      </c>
      <c r="N9" s="143"/>
      <c r="O9" s="144"/>
      <c r="P9" s="142" t="s">
        <v>173</v>
      </c>
      <c r="Q9" s="143"/>
      <c r="R9" s="143"/>
      <c r="S9" s="144"/>
      <c r="T9" s="2"/>
    </row>
    <row r="10" spans="1:22" ht="14.1" customHeight="1" x14ac:dyDescent="0.2">
      <c r="A10" s="136" t="s">
        <v>3</v>
      </c>
      <c r="B10" s="137"/>
      <c r="C10" s="137"/>
      <c r="D10" s="138"/>
      <c r="E10" s="139"/>
      <c r="F10" s="140"/>
      <c r="G10" s="139"/>
      <c r="H10" s="141"/>
      <c r="I10" s="141"/>
      <c r="J10" s="141"/>
      <c r="K10" s="141"/>
      <c r="L10" s="140"/>
      <c r="M10" s="139"/>
      <c r="N10" s="141"/>
      <c r="O10" s="140"/>
      <c r="P10" s="139"/>
      <c r="Q10" s="141"/>
      <c r="R10" s="141"/>
      <c r="S10" s="140"/>
      <c r="T10" s="3"/>
    </row>
    <row r="11" spans="1:22" ht="15" customHeight="1" x14ac:dyDescent="0.2">
      <c r="A11" s="131" t="s">
        <v>4</v>
      </c>
      <c r="B11" s="132"/>
      <c r="C11" s="132"/>
      <c r="D11" s="133"/>
      <c r="E11" s="95">
        <v>0</v>
      </c>
      <c r="F11" s="97"/>
      <c r="G11" s="95">
        <v>0</v>
      </c>
      <c r="H11" s="96"/>
      <c r="I11" s="96"/>
      <c r="J11" s="96"/>
      <c r="K11" s="96"/>
      <c r="L11" s="97"/>
      <c r="M11" s="95">
        <v>0</v>
      </c>
      <c r="N11" s="96"/>
      <c r="O11" s="97"/>
      <c r="P11" s="89">
        <f t="shared" ref="P11:P16" si="0">G11+M11</f>
        <v>0</v>
      </c>
      <c r="Q11" s="134"/>
      <c r="R11" s="134"/>
      <c r="S11" s="135"/>
      <c r="T11" s="3"/>
    </row>
    <row r="12" spans="1:22" ht="15" customHeight="1" x14ac:dyDescent="0.2">
      <c r="A12" s="131" t="s">
        <v>5</v>
      </c>
      <c r="B12" s="132"/>
      <c r="C12" s="132"/>
      <c r="D12" s="133"/>
      <c r="E12" s="95">
        <v>0</v>
      </c>
      <c r="F12" s="97"/>
      <c r="G12" s="95">
        <v>0</v>
      </c>
      <c r="H12" s="96"/>
      <c r="I12" s="96"/>
      <c r="J12" s="96"/>
      <c r="K12" s="96"/>
      <c r="L12" s="97"/>
      <c r="M12" s="95">
        <v>0</v>
      </c>
      <c r="N12" s="96"/>
      <c r="O12" s="97"/>
      <c r="P12" s="89">
        <f t="shared" si="0"/>
        <v>0</v>
      </c>
      <c r="Q12" s="134"/>
      <c r="R12" s="134"/>
      <c r="S12" s="135"/>
      <c r="T12" s="3"/>
    </row>
    <row r="13" spans="1:22" ht="14.1" customHeight="1" x14ac:dyDescent="0.2">
      <c r="A13" s="131" t="s">
        <v>6</v>
      </c>
      <c r="B13" s="132"/>
      <c r="C13" s="132"/>
      <c r="D13" s="133"/>
      <c r="E13" s="95">
        <v>0</v>
      </c>
      <c r="F13" s="97"/>
      <c r="G13" s="95">
        <v>0</v>
      </c>
      <c r="H13" s="96"/>
      <c r="I13" s="96"/>
      <c r="J13" s="96"/>
      <c r="K13" s="96"/>
      <c r="L13" s="97"/>
      <c r="M13" s="95">
        <v>0</v>
      </c>
      <c r="N13" s="96"/>
      <c r="O13" s="97"/>
      <c r="P13" s="89">
        <f t="shared" si="0"/>
        <v>0</v>
      </c>
      <c r="Q13" s="134"/>
      <c r="R13" s="134"/>
      <c r="S13" s="135"/>
      <c r="T13" s="3"/>
    </row>
    <row r="14" spans="1:22" ht="15" customHeight="1" x14ac:dyDescent="0.2">
      <c r="A14" s="131" t="s">
        <v>7</v>
      </c>
      <c r="B14" s="132"/>
      <c r="C14" s="132"/>
      <c r="D14" s="133"/>
      <c r="E14" s="95">
        <v>0</v>
      </c>
      <c r="F14" s="97"/>
      <c r="G14" s="95">
        <v>0</v>
      </c>
      <c r="H14" s="96"/>
      <c r="I14" s="96"/>
      <c r="J14" s="96"/>
      <c r="K14" s="96"/>
      <c r="L14" s="97"/>
      <c r="M14" s="95">
        <v>0</v>
      </c>
      <c r="N14" s="96"/>
      <c r="O14" s="97"/>
      <c r="P14" s="89">
        <f t="shared" si="0"/>
        <v>0</v>
      </c>
      <c r="Q14" s="134"/>
      <c r="R14" s="134"/>
      <c r="S14" s="135"/>
      <c r="T14" s="3"/>
    </row>
    <row r="15" spans="1:22" ht="15" customHeight="1" x14ac:dyDescent="0.2">
      <c r="A15" s="131" t="s">
        <v>8</v>
      </c>
      <c r="B15" s="132"/>
      <c r="C15" s="132"/>
      <c r="D15" s="133"/>
      <c r="E15" s="95">
        <v>0</v>
      </c>
      <c r="F15" s="97"/>
      <c r="G15" s="95">
        <v>0</v>
      </c>
      <c r="H15" s="96"/>
      <c r="I15" s="96"/>
      <c r="J15" s="96"/>
      <c r="K15" s="96"/>
      <c r="L15" s="97"/>
      <c r="M15" s="95">
        <v>0</v>
      </c>
      <c r="N15" s="96"/>
      <c r="O15" s="97"/>
      <c r="P15" s="89">
        <f t="shared" si="0"/>
        <v>0</v>
      </c>
      <c r="Q15" s="134"/>
      <c r="R15" s="134"/>
      <c r="S15" s="135"/>
      <c r="T15" s="3"/>
    </row>
    <row r="16" spans="1:22" ht="15" customHeight="1" x14ac:dyDescent="0.2">
      <c r="A16" s="131" t="s">
        <v>9</v>
      </c>
      <c r="B16" s="132"/>
      <c r="C16" s="132"/>
      <c r="D16" s="133"/>
      <c r="E16" s="95">
        <v>0</v>
      </c>
      <c r="F16" s="97"/>
      <c r="G16" s="95">
        <v>0</v>
      </c>
      <c r="H16" s="96"/>
      <c r="I16" s="96"/>
      <c r="J16" s="96"/>
      <c r="K16" s="96"/>
      <c r="L16" s="97"/>
      <c r="M16" s="95">
        <v>0</v>
      </c>
      <c r="N16" s="96"/>
      <c r="O16" s="97"/>
      <c r="P16" s="89">
        <f t="shared" si="0"/>
        <v>0</v>
      </c>
      <c r="Q16" s="134"/>
      <c r="R16" s="134"/>
      <c r="S16" s="135"/>
      <c r="T16" s="3"/>
    </row>
    <row r="17" spans="1:20" ht="17.25" customHeight="1" x14ac:dyDescent="0.2">
      <c r="A17" s="110" t="s">
        <v>26</v>
      </c>
      <c r="B17" s="111"/>
      <c r="C17" s="111"/>
      <c r="D17" s="112"/>
      <c r="E17" s="113">
        <f>SUM(E11:F16)</f>
        <v>0</v>
      </c>
      <c r="F17" s="114"/>
      <c r="G17" s="113">
        <f>SUM(G11:L16)</f>
        <v>0</v>
      </c>
      <c r="H17" s="130"/>
      <c r="I17" s="130"/>
      <c r="J17" s="130"/>
      <c r="K17" s="130"/>
      <c r="L17" s="114"/>
      <c r="M17" s="113">
        <f>SUM(M11:O16)</f>
        <v>0</v>
      </c>
      <c r="N17" s="130"/>
      <c r="O17" s="114"/>
      <c r="P17" s="113">
        <f>SUM(P11:S16)</f>
        <v>0</v>
      </c>
      <c r="Q17" s="130"/>
      <c r="R17" s="130"/>
      <c r="S17" s="114"/>
      <c r="T17" s="2"/>
    </row>
    <row r="18" spans="1:20" ht="9.9499999999999993" customHeight="1" x14ac:dyDescent="0.2">
      <c r="A18" s="9"/>
      <c r="B18" s="9"/>
      <c r="C18" s="9"/>
      <c r="D18" s="9"/>
      <c r="E18" s="5"/>
      <c r="F18" s="5"/>
      <c r="G18" s="5"/>
      <c r="H18" s="5"/>
      <c r="I18" s="5"/>
      <c r="J18" s="5"/>
      <c r="K18" s="5"/>
      <c r="L18" s="5"/>
      <c r="M18" s="5"/>
      <c r="N18" s="5"/>
      <c r="O18" s="5"/>
      <c r="P18" s="10"/>
      <c r="Q18" s="10"/>
      <c r="R18" s="10"/>
      <c r="S18" s="10"/>
      <c r="T18" s="3"/>
    </row>
    <row r="19" spans="1:20" ht="14.1" customHeight="1" x14ac:dyDescent="0.2">
      <c r="A19" s="92" t="s">
        <v>10</v>
      </c>
      <c r="B19" s="93"/>
      <c r="C19" s="93"/>
      <c r="D19" s="94"/>
      <c r="E19" s="95">
        <v>0</v>
      </c>
      <c r="F19" s="97"/>
      <c r="G19" s="95">
        <v>0</v>
      </c>
      <c r="H19" s="96"/>
      <c r="I19" s="96"/>
      <c r="J19" s="96"/>
      <c r="K19" s="96"/>
      <c r="L19" s="97"/>
      <c r="M19" s="95">
        <v>0</v>
      </c>
      <c r="N19" s="96"/>
      <c r="O19" s="97"/>
      <c r="P19" s="89">
        <f>G19+M19</f>
        <v>0</v>
      </c>
      <c r="Q19" s="90"/>
      <c r="R19" s="90"/>
      <c r="S19" s="91"/>
      <c r="T19" s="3"/>
    </row>
    <row r="20" spans="1:20" ht="9.9499999999999993" customHeight="1" x14ac:dyDescent="0.2">
      <c r="A20" s="9"/>
      <c r="B20" s="9"/>
      <c r="C20" s="9"/>
      <c r="D20" s="9"/>
      <c r="E20" s="5"/>
      <c r="F20" s="5"/>
      <c r="G20" s="5"/>
      <c r="H20" s="5"/>
      <c r="I20" s="5"/>
      <c r="J20" s="5"/>
      <c r="K20" s="5"/>
      <c r="L20" s="5"/>
      <c r="M20" s="5"/>
      <c r="N20" s="5"/>
      <c r="O20" s="5"/>
      <c r="P20" s="10"/>
      <c r="Q20" s="10"/>
      <c r="R20" s="10"/>
      <c r="S20" s="10"/>
      <c r="T20" s="3"/>
    </row>
    <row r="21" spans="1:20" ht="17.25" customHeight="1" x14ac:dyDescent="0.2">
      <c r="A21" s="110" t="s">
        <v>27</v>
      </c>
      <c r="B21" s="111"/>
      <c r="C21" s="111"/>
      <c r="D21" s="112"/>
      <c r="E21" s="113">
        <f>E17-E19</f>
        <v>0</v>
      </c>
      <c r="F21" s="114"/>
      <c r="G21" s="113">
        <f>G17-G19</f>
        <v>0</v>
      </c>
      <c r="H21" s="130"/>
      <c r="I21" s="130"/>
      <c r="J21" s="130"/>
      <c r="K21" s="130"/>
      <c r="L21" s="114"/>
      <c r="M21" s="113">
        <f>M17-M19</f>
        <v>0</v>
      </c>
      <c r="N21" s="130"/>
      <c r="O21" s="114"/>
      <c r="P21" s="113">
        <f>P17-P19</f>
        <v>0</v>
      </c>
      <c r="Q21" s="130"/>
      <c r="R21" s="130"/>
      <c r="S21" s="114"/>
      <c r="T21" s="2"/>
    </row>
    <row r="22" spans="1:20" ht="20.45" customHeight="1" x14ac:dyDescent="0.2">
      <c r="A22" s="67" t="s">
        <v>11</v>
      </c>
      <c r="B22" s="67"/>
      <c r="C22" s="67"/>
      <c r="D22" s="67"/>
      <c r="E22" s="67"/>
      <c r="F22" s="67"/>
      <c r="G22" s="67"/>
      <c r="H22" s="67"/>
      <c r="I22" s="67"/>
      <c r="J22" s="67"/>
      <c r="K22" s="67"/>
      <c r="L22" s="67"/>
      <c r="M22" s="67"/>
      <c r="N22" s="67"/>
      <c r="O22" s="67"/>
      <c r="P22" s="67"/>
      <c r="Q22" s="67"/>
      <c r="R22" s="67"/>
      <c r="S22" s="67"/>
      <c r="T22" s="6"/>
    </row>
    <row r="23" spans="1:20" ht="12.95" customHeight="1" x14ac:dyDescent="0.2">
      <c r="A23" s="68" t="s">
        <v>12</v>
      </c>
      <c r="B23" s="68"/>
      <c r="C23" s="68"/>
      <c r="D23" s="68"/>
      <c r="E23" s="68"/>
      <c r="F23" s="68"/>
      <c r="G23" s="68"/>
      <c r="H23" s="68"/>
      <c r="I23" s="68"/>
      <c r="J23" s="68"/>
      <c r="K23" s="68"/>
      <c r="L23" s="68"/>
      <c r="M23" s="68"/>
      <c r="N23" s="68"/>
      <c r="O23" s="68"/>
      <c r="P23" s="68"/>
      <c r="Q23" s="68"/>
      <c r="R23" s="68"/>
      <c r="S23" s="68"/>
      <c r="T23" s="7"/>
    </row>
    <row r="24" spans="1:20" ht="36.6" customHeight="1" x14ac:dyDescent="0.2">
      <c r="A24" s="68" t="s">
        <v>33</v>
      </c>
      <c r="B24" s="68"/>
      <c r="C24" s="68"/>
      <c r="D24" s="68"/>
      <c r="E24" s="68"/>
      <c r="F24" s="68"/>
      <c r="G24" s="68"/>
      <c r="H24" s="68"/>
      <c r="I24" s="68"/>
      <c r="J24" s="68"/>
      <c r="K24" s="68"/>
      <c r="L24" s="68"/>
      <c r="M24" s="68"/>
      <c r="N24" s="68"/>
      <c r="O24" s="68"/>
      <c r="P24" s="68"/>
      <c r="Q24" s="68"/>
      <c r="R24" s="68"/>
      <c r="S24" s="68"/>
      <c r="T24" s="7"/>
    </row>
    <row r="25" spans="1:20" ht="17.100000000000001" customHeight="1" x14ac:dyDescent="0.2">
      <c r="A25" s="73" t="s">
        <v>32</v>
      </c>
      <c r="B25" s="70" t="s">
        <v>13</v>
      </c>
      <c r="C25" s="70"/>
      <c r="D25" s="70"/>
      <c r="E25" s="70"/>
      <c r="F25" s="70"/>
      <c r="G25" s="71"/>
      <c r="H25" s="72" t="s">
        <v>14</v>
      </c>
      <c r="I25" s="70"/>
      <c r="J25" s="70"/>
      <c r="K25" s="70"/>
      <c r="L25" s="70"/>
      <c r="M25" s="70"/>
      <c r="N25" s="70"/>
      <c r="O25" s="70"/>
      <c r="P25" s="70"/>
      <c r="Q25" s="71"/>
      <c r="R25" s="11" t="s">
        <v>15</v>
      </c>
      <c r="S25" s="4"/>
      <c r="T25" s="4"/>
    </row>
    <row r="26" spans="1:20" ht="27" customHeight="1" x14ac:dyDescent="0.2">
      <c r="A26" s="74"/>
      <c r="B26" s="75"/>
      <c r="C26" s="75"/>
      <c r="D26" s="75"/>
      <c r="E26" s="75"/>
      <c r="F26" s="75"/>
      <c r="G26" s="76"/>
      <c r="H26" s="77"/>
      <c r="I26" s="78"/>
      <c r="J26" s="78"/>
      <c r="K26" s="78"/>
      <c r="L26" s="78"/>
      <c r="M26" s="78"/>
      <c r="N26" s="78"/>
      <c r="O26" s="78"/>
      <c r="P26" s="78"/>
      <c r="Q26" s="79"/>
      <c r="R26" s="20"/>
      <c r="S26" s="2"/>
      <c r="T26" s="2"/>
    </row>
    <row r="27" spans="1:20" ht="11.45" customHeight="1" x14ac:dyDescent="0.2">
      <c r="A27" s="3"/>
      <c r="B27" s="3"/>
      <c r="C27" s="3"/>
      <c r="D27" s="3"/>
      <c r="E27" s="3"/>
      <c r="F27" s="3"/>
      <c r="G27" s="3"/>
      <c r="H27" s="3"/>
      <c r="I27" s="3"/>
      <c r="J27" s="3"/>
      <c r="K27" s="80" t="s">
        <v>16</v>
      </c>
      <c r="L27" s="81"/>
      <c r="M27" s="81"/>
      <c r="N27" s="81"/>
      <c r="O27" s="81"/>
      <c r="P27" s="81"/>
      <c r="Q27" s="81"/>
      <c r="R27" s="82"/>
      <c r="S27" s="3"/>
      <c r="T27" s="3"/>
    </row>
    <row r="28" spans="1:20" ht="3.6" customHeight="1" x14ac:dyDescent="0.2">
      <c r="A28" s="86" t="s">
        <v>17</v>
      </c>
      <c r="B28" s="98"/>
      <c r="C28" s="99"/>
      <c r="D28" s="99"/>
      <c r="E28" s="99"/>
      <c r="F28" s="99"/>
      <c r="G28" s="99"/>
      <c r="H28" s="99"/>
      <c r="I28" s="100"/>
      <c r="J28" s="3"/>
      <c r="K28" s="83"/>
      <c r="L28" s="84"/>
      <c r="M28" s="84"/>
      <c r="N28" s="84"/>
      <c r="O28" s="84"/>
      <c r="P28" s="84"/>
      <c r="Q28" s="84"/>
      <c r="R28" s="85"/>
      <c r="S28" s="3"/>
      <c r="T28" s="3"/>
    </row>
    <row r="29" spans="1:20" ht="15" customHeight="1" x14ac:dyDescent="0.2">
      <c r="A29" s="87"/>
      <c r="B29" s="101"/>
      <c r="C29" s="102"/>
      <c r="D29" s="102"/>
      <c r="E29" s="102"/>
      <c r="F29" s="102"/>
      <c r="G29" s="102"/>
      <c r="H29" s="102"/>
      <c r="I29" s="103"/>
      <c r="J29" s="3"/>
      <c r="K29" s="107" t="s">
        <v>18</v>
      </c>
      <c r="L29" s="108"/>
      <c r="M29" s="108"/>
      <c r="N29" s="109"/>
      <c r="O29" s="115"/>
      <c r="P29" s="116"/>
      <c r="Q29" s="116"/>
      <c r="R29" s="117"/>
      <c r="S29" s="3"/>
      <c r="T29" s="3"/>
    </row>
    <row r="30" spans="1:20" ht="24.75" customHeight="1" x14ac:dyDescent="0.2">
      <c r="A30" s="88"/>
      <c r="B30" s="104"/>
      <c r="C30" s="105"/>
      <c r="D30" s="105"/>
      <c r="E30" s="105"/>
      <c r="F30" s="105"/>
      <c r="G30" s="105"/>
      <c r="H30" s="105"/>
      <c r="I30" s="106"/>
      <c r="J30" s="3"/>
      <c r="K30" s="118" t="s">
        <v>19</v>
      </c>
      <c r="L30" s="119"/>
      <c r="M30" s="119"/>
      <c r="N30" s="120"/>
      <c r="O30" s="124"/>
      <c r="P30" s="125"/>
      <c r="Q30" s="125"/>
      <c r="R30" s="126"/>
      <c r="S30" s="3"/>
      <c r="T30" s="3"/>
    </row>
    <row r="31" spans="1:20" ht="5.25" customHeight="1" x14ac:dyDescent="0.2">
      <c r="A31" s="3"/>
      <c r="B31" s="3"/>
      <c r="C31" s="3"/>
      <c r="D31" s="3"/>
      <c r="E31" s="3"/>
      <c r="F31" s="3"/>
      <c r="G31" s="3"/>
      <c r="H31" s="3"/>
      <c r="I31" s="3"/>
      <c r="J31" s="3"/>
      <c r="K31" s="121"/>
      <c r="L31" s="122"/>
      <c r="M31" s="122"/>
      <c r="N31" s="123"/>
      <c r="O31" s="127"/>
      <c r="P31" s="128"/>
      <c r="Q31" s="128"/>
      <c r="R31" s="129"/>
      <c r="S31" s="3"/>
      <c r="T31" s="3"/>
    </row>
    <row r="32" spans="1:20" x14ac:dyDescent="0.2">
      <c r="A32" s="62" t="s">
        <v>197</v>
      </c>
      <c r="B32" s="62"/>
      <c r="C32" s="62"/>
      <c r="D32" s="62"/>
      <c r="E32" s="62"/>
      <c r="F32" s="62"/>
      <c r="G32" s="62"/>
      <c r="H32" s="62"/>
      <c r="I32" s="62"/>
      <c r="J32" s="62"/>
      <c r="K32" s="62"/>
      <c r="L32" s="62"/>
      <c r="M32" s="62"/>
      <c r="N32" s="62"/>
      <c r="O32" s="62"/>
      <c r="P32" s="62"/>
      <c r="Q32" s="62"/>
      <c r="R32" s="62"/>
      <c r="S32" s="62"/>
      <c r="T32" s="8"/>
    </row>
  </sheetData>
  <sheetProtection algorithmName="SHA-512" hashValue="o+QQZ6qetnPZZmmBjo8evsek2ZsLegYcD5aPS4S0s9CJ9/ubY3namEj6OL93y0UJEOslHZR9WUf/32fNPanoFA==" saltValue="/1hkGxqFo+/yDVRRQU4kkQ==" spinCount="100000" sheet="1" formatCells="0" formatColumns="0" formatRows="0"/>
  <mergeCells count="91">
    <mergeCell ref="N7:P7"/>
    <mergeCell ref="Q7:R7"/>
    <mergeCell ref="F7:G7"/>
    <mergeCell ref="H7:M7"/>
    <mergeCell ref="A2:C2"/>
    <mergeCell ref="N5:R5"/>
    <mergeCell ref="A5:C6"/>
    <mergeCell ref="Q6:R6"/>
    <mergeCell ref="A3:C4"/>
    <mergeCell ref="D3:Q4"/>
    <mergeCell ref="F5:M5"/>
    <mergeCell ref="F6:G6"/>
    <mergeCell ref="H6:M6"/>
    <mergeCell ref="A7:C7"/>
    <mergeCell ref="D7:E7"/>
    <mergeCell ref="D5:E5"/>
    <mergeCell ref="A9:D9"/>
    <mergeCell ref="E9:F9"/>
    <mergeCell ref="G9:L9"/>
    <mergeCell ref="M9:O9"/>
    <mergeCell ref="P9:S9"/>
    <mergeCell ref="A10:D10"/>
    <mergeCell ref="E10:F10"/>
    <mergeCell ref="G10:L10"/>
    <mergeCell ref="M10:O10"/>
    <mergeCell ref="P10:S10"/>
    <mergeCell ref="A11:D11"/>
    <mergeCell ref="E11:F11"/>
    <mergeCell ref="G11:L11"/>
    <mergeCell ref="M11:O11"/>
    <mergeCell ref="P11:S11"/>
    <mergeCell ref="A12:D12"/>
    <mergeCell ref="E12:F12"/>
    <mergeCell ref="G12:L12"/>
    <mergeCell ref="M12:O12"/>
    <mergeCell ref="P12:S12"/>
    <mergeCell ref="A13:D13"/>
    <mergeCell ref="E13:F13"/>
    <mergeCell ref="G13:L13"/>
    <mergeCell ref="M13:O13"/>
    <mergeCell ref="P13:S13"/>
    <mergeCell ref="A14:D14"/>
    <mergeCell ref="E14:F14"/>
    <mergeCell ref="G14:L14"/>
    <mergeCell ref="M14:O14"/>
    <mergeCell ref="P14:S14"/>
    <mergeCell ref="A15:D15"/>
    <mergeCell ref="E15:F15"/>
    <mergeCell ref="G15:L15"/>
    <mergeCell ref="M15:O15"/>
    <mergeCell ref="P15:S15"/>
    <mergeCell ref="M17:O17"/>
    <mergeCell ref="P17:S17"/>
    <mergeCell ref="A16:D16"/>
    <mergeCell ref="E16:F16"/>
    <mergeCell ref="G16:L16"/>
    <mergeCell ref="M16:O16"/>
    <mergeCell ref="P16:S16"/>
    <mergeCell ref="A17:D17"/>
    <mergeCell ref="E17:F17"/>
    <mergeCell ref="G17:L17"/>
    <mergeCell ref="A19:D19"/>
    <mergeCell ref="E19:F19"/>
    <mergeCell ref="G19:L19"/>
    <mergeCell ref="B28:I30"/>
    <mergeCell ref="K29:N29"/>
    <mergeCell ref="M19:O19"/>
    <mergeCell ref="A21:D21"/>
    <mergeCell ref="E21:F21"/>
    <mergeCell ref="O29:R29"/>
    <mergeCell ref="K30:N31"/>
    <mergeCell ref="O30:R31"/>
    <mergeCell ref="M21:O21"/>
    <mergeCell ref="P21:S21"/>
    <mergeCell ref="G21:L21"/>
    <mergeCell ref="D6:E6"/>
    <mergeCell ref="A32:S32"/>
    <mergeCell ref="A8:R8"/>
    <mergeCell ref="A1:S1"/>
    <mergeCell ref="A22:S22"/>
    <mergeCell ref="A23:S23"/>
    <mergeCell ref="A24:S24"/>
    <mergeCell ref="N6:P6"/>
    <mergeCell ref="B25:G25"/>
    <mergeCell ref="H25:Q25"/>
    <mergeCell ref="A25:A26"/>
    <mergeCell ref="B26:G26"/>
    <mergeCell ref="H26:Q26"/>
    <mergeCell ref="K27:R28"/>
    <mergeCell ref="A28:A30"/>
    <mergeCell ref="P19:S19"/>
  </mergeCells>
  <dataValidations count="4">
    <dataValidation type="whole" allowBlank="1" showInputMessage="1" showErrorMessage="1" error="Claim amounts must be rounded to the nearest dollar.  Enter whole numbers only." sqref="E10:G10 G11:L16" xr:uid="{CE72F8A1-D473-4280-9DCA-014CEECB0352}">
      <formula1>-10000000</formula1>
      <formula2>1000000</formula2>
    </dataValidation>
    <dataValidation type="whole" allowBlank="1" showInputMessage="1" showErrorMessage="1" sqref="E11:F16 E19:F19" xr:uid="{1E138234-B403-4820-A851-F5C3561EFBEA}">
      <formula1>-1000000</formula1>
      <formula2>10000000</formula2>
    </dataValidation>
    <dataValidation type="whole" allowBlank="1" showInputMessage="1" showErrorMessage="1" error="Claim amounts must be rounded to the nearest dollar.  Enter whole numbers only." sqref="M10:O16 G19:O19" xr:uid="{D9F9F8CA-05C1-4516-BA1B-22CFC2762745}">
      <formula1>-10000000</formula1>
      <formula2>10000000</formula2>
    </dataValidation>
    <dataValidation type="whole" operator="greaterThan" allowBlank="1" showInputMessage="1" showErrorMessage="1" error="Total claims cannot exceed the Approved Budget amount." sqref="P11:S11" xr:uid="{AA7A77BE-29A8-41BC-886F-98D749B10D74}">
      <formula1>E11</formula1>
    </dataValidation>
  </dataValidations>
  <pageMargins left="0.7" right="0.7" top="0.75" bottom="0.75" header="0.3" footer="0.3"/>
  <pageSetup scale="81"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0</xdr:colOff>
                    <xdr:row>3</xdr:row>
                    <xdr:rowOff>152400</xdr:rowOff>
                  </from>
                  <to>
                    <xdr:col>17</xdr:col>
                    <xdr:colOff>895350</xdr:colOff>
                    <xdr:row>4</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0</xdr:colOff>
                    <xdr:row>3</xdr:row>
                    <xdr:rowOff>0</xdr:rowOff>
                  </from>
                  <to>
                    <xdr:col>17</xdr:col>
                    <xdr:colOff>971550</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01684-538D-4391-A88B-3EF8EAE9E174}">
  <sheetPr>
    <pageSetUpPr fitToPage="1"/>
  </sheetPr>
  <dimension ref="A1:H160"/>
  <sheetViews>
    <sheetView workbookViewId="0">
      <selection activeCell="A6" sqref="A6"/>
    </sheetView>
  </sheetViews>
  <sheetFormatPr defaultRowHeight="12.75" x14ac:dyDescent="0.2"/>
  <cols>
    <col min="1" max="1" width="39.83203125" customWidth="1"/>
    <col min="2" max="2" width="10" customWidth="1"/>
    <col min="3" max="3" width="35.6640625" customWidth="1"/>
    <col min="4" max="4" width="14.6640625" customWidth="1"/>
    <col min="5" max="5" width="16.5" customWidth="1"/>
    <col min="6" max="8" width="14.6640625" customWidth="1"/>
  </cols>
  <sheetData>
    <row r="1" spans="1:8" s="33" customFormat="1" ht="22.5" x14ac:dyDescent="0.2">
      <c r="A1" s="171" t="s">
        <v>168</v>
      </c>
      <c r="B1" s="172"/>
      <c r="C1" s="172"/>
      <c r="D1" s="172"/>
      <c r="E1" s="172"/>
      <c r="F1" s="172"/>
      <c r="G1" s="172"/>
      <c r="H1" s="173"/>
    </row>
    <row r="2" spans="1:8" ht="18.75" x14ac:dyDescent="0.2">
      <c r="A2" s="34" t="s">
        <v>31</v>
      </c>
      <c r="B2" s="174">
        <f>'SAPT Exp Report'!$D$3</f>
        <v>0</v>
      </c>
      <c r="C2" s="174"/>
      <c r="D2" s="174"/>
      <c r="E2" s="174"/>
      <c r="F2" s="174"/>
      <c r="G2" s="174"/>
      <c r="H2" s="175"/>
    </row>
    <row r="3" spans="1:8" ht="18.75" x14ac:dyDescent="0.2">
      <c r="A3" s="34" t="s">
        <v>166</v>
      </c>
      <c r="B3" s="39" t="s">
        <v>24</v>
      </c>
      <c r="C3" s="40" t="str">
        <f>IF('SAPT Exp Report'!N7=0,"",'SAPT Exp Report'!N7)</f>
        <v/>
      </c>
      <c r="D3" s="39" t="s">
        <v>25</v>
      </c>
      <c r="E3" s="40" t="str">
        <f>IF('SAPT Exp Report'!Q7=0,"",'SAPT Exp Report'!Q7)</f>
        <v/>
      </c>
      <c r="F3" s="37"/>
      <c r="G3" s="37"/>
      <c r="H3" s="38"/>
    </row>
    <row r="4" spans="1:8" ht="58.5" customHeight="1" x14ac:dyDescent="0.2">
      <c r="A4" s="170" t="s">
        <v>167</v>
      </c>
      <c r="B4" s="170"/>
      <c r="C4" s="170"/>
      <c r="D4" s="170"/>
      <c r="E4" s="170"/>
      <c r="F4" s="170"/>
      <c r="G4" s="170"/>
      <c r="H4" s="170"/>
    </row>
    <row r="5" spans="1:8" ht="39.75" customHeight="1" x14ac:dyDescent="0.2">
      <c r="A5" s="27" t="s">
        <v>34</v>
      </c>
      <c r="B5" s="27" t="s">
        <v>36</v>
      </c>
      <c r="C5" s="27" t="s">
        <v>41</v>
      </c>
      <c r="D5" s="27" t="s">
        <v>37</v>
      </c>
      <c r="E5" s="27" t="s">
        <v>165</v>
      </c>
      <c r="F5" s="27" t="s">
        <v>39</v>
      </c>
      <c r="G5" s="27" t="s">
        <v>40</v>
      </c>
      <c r="H5" s="27" t="s">
        <v>38</v>
      </c>
    </row>
    <row r="6" spans="1:8" x14ac:dyDescent="0.2">
      <c r="A6" s="28"/>
      <c r="B6" s="29"/>
      <c r="C6" s="30" t="str">
        <f>IF(ISNUMBER(B6),VLOOKUP(B6,'CFR Title Codes'!A:B,2,FALSE)," ")</f>
        <v xml:space="preserve"> </v>
      </c>
      <c r="D6" s="31">
        <v>0</v>
      </c>
      <c r="E6" s="35">
        <f>IF(D6&gt;100000,10000,ROUND(D6*0.1,0))</f>
        <v>0</v>
      </c>
      <c r="F6" s="31">
        <v>0</v>
      </c>
      <c r="G6" s="31">
        <v>0</v>
      </c>
      <c r="H6" s="35">
        <f>+F6+G6</f>
        <v>0</v>
      </c>
    </row>
    <row r="7" spans="1:8" x14ac:dyDescent="0.2">
      <c r="A7" s="28"/>
      <c r="B7" s="29"/>
      <c r="C7" s="30" t="str">
        <f>IF(ISNUMBER(B7),VLOOKUP(B7,'CFR Title Codes'!A:B,2,FALSE)," ")</f>
        <v xml:space="preserve"> </v>
      </c>
      <c r="D7" s="31">
        <v>0</v>
      </c>
      <c r="E7" s="35">
        <f t="shared" ref="E7:E70" si="0">IF(D7&gt;100000,10000,ROUND(D7*0.1,0))</f>
        <v>0</v>
      </c>
      <c r="F7" s="31">
        <v>0</v>
      </c>
      <c r="G7" s="31">
        <v>0</v>
      </c>
      <c r="H7" s="35">
        <f t="shared" ref="H7:H70" si="1">+F7+G7</f>
        <v>0</v>
      </c>
    </row>
    <row r="8" spans="1:8" x14ac:dyDescent="0.2">
      <c r="A8" s="28"/>
      <c r="B8" s="29"/>
      <c r="C8" s="30" t="str">
        <f>IF(ISNUMBER(B8),VLOOKUP(B8,'CFR Title Codes'!A:B,2,FALSE)," ")</f>
        <v xml:space="preserve"> </v>
      </c>
      <c r="D8" s="31">
        <v>0</v>
      </c>
      <c r="E8" s="35">
        <f t="shared" si="0"/>
        <v>0</v>
      </c>
      <c r="F8" s="31">
        <v>0</v>
      </c>
      <c r="G8" s="31">
        <v>0</v>
      </c>
      <c r="H8" s="35">
        <f t="shared" si="1"/>
        <v>0</v>
      </c>
    </row>
    <row r="9" spans="1:8" x14ac:dyDescent="0.2">
      <c r="A9" s="28"/>
      <c r="B9" s="29"/>
      <c r="C9" s="30" t="str">
        <f>IF(ISNUMBER(B9),VLOOKUP(B9,'CFR Title Codes'!A:B,2,FALSE)," ")</f>
        <v xml:space="preserve"> </v>
      </c>
      <c r="D9" s="31">
        <v>0</v>
      </c>
      <c r="E9" s="35">
        <f t="shared" si="0"/>
        <v>0</v>
      </c>
      <c r="F9" s="31">
        <v>0</v>
      </c>
      <c r="G9" s="31">
        <v>0</v>
      </c>
      <c r="H9" s="35">
        <f t="shared" si="1"/>
        <v>0</v>
      </c>
    </row>
    <row r="10" spans="1:8" x14ac:dyDescent="0.2">
      <c r="A10" s="28"/>
      <c r="B10" s="29"/>
      <c r="C10" s="30" t="str">
        <f>IF(ISNUMBER(B10),VLOOKUP(B10,'CFR Title Codes'!A:B,2,FALSE)," ")</f>
        <v xml:space="preserve"> </v>
      </c>
      <c r="D10" s="31">
        <v>0</v>
      </c>
      <c r="E10" s="35">
        <f t="shared" si="0"/>
        <v>0</v>
      </c>
      <c r="F10" s="31">
        <v>0</v>
      </c>
      <c r="G10" s="31">
        <v>0</v>
      </c>
      <c r="H10" s="35">
        <f t="shared" si="1"/>
        <v>0</v>
      </c>
    </row>
    <row r="11" spans="1:8" x14ac:dyDescent="0.2">
      <c r="A11" s="28"/>
      <c r="B11" s="29"/>
      <c r="C11" s="30" t="str">
        <f>IF(ISNUMBER(B11),VLOOKUP(B11,'CFR Title Codes'!A:B,2,FALSE)," ")</f>
        <v xml:space="preserve"> </v>
      </c>
      <c r="D11" s="31">
        <v>0</v>
      </c>
      <c r="E11" s="35">
        <f t="shared" si="0"/>
        <v>0</v>
      </c>
      <c r="F11" s="31">
        <v>0</v>
      </c>
      <c r="G11" s="31">
        <v>0</v>
      </c>
      <c r="H11" s="35">
        <f t="shared" si="1"/>
        <v>0</v>
      </c>
    </row>
    <row r="12" spans="1:8" x14ac:dyDescent="0.2">
      <c r="A12" s="28"/>
      <c r="B12" s="29"/>
      <c r="C12" s="30" t="str">
        <f>IF(ISNUMBER(B12),VLOOKUP(B12,'CFR Title Codes'!A:B,2,FALSE)," ")</f>
        <v xml:space="preserve"> </v>
      </c>
      <c r="D12" s="31">
        <v>0</v>
      </c>
      <c r="E12" s="35">
        <f t="shared" si="0"/>
        <v>0</v>
      </c>
      <c r="F12" s="31">
        <v>0</v>
      </c>
      <c r="G12" s="31">
        <v>0</v>
      </c>
      <c r="H12" s="35">
        <f t="shared" si="1"/>
        <v>0</v>
      </c>
    </row>
    <row r="13" spans="1:8" x14ac:dyDescent="0.2">
      <c r="A13" s="28"/>
      <c r="B13" s="29"/>
      <c r="C13" s="30" t="str">
        <f>IF(ISNUMBER(B13),VLOOKUP(B13,'CFR Title Codes'!A:B,2,FALSE)," ")</f>
        <v xml:space="preserve"> </v>
      </c>
      <c r="D13" s="31">
        <v>0</v>
      </c>
      <c r="E13" s="35">
        <f t="shared" si="0"/>
        <v>0</v>
      </c>
      <c r="F13" s="31">
        <v>0</v>
      </c>
      <c r="G13" s="31">
        <v>0</v>
      </c>
      <c r="H13" s="35">
        <f t="shared" si="1"/>
        <v>0</v>
      </c>
    </row>
    <row r="14" spans="1:8" x14ac:dyDescent="0.2">
      <c r="A14" s="28"/>
      <c r="B14" s="29"/>
      <c r="C14" s="30" t="str">
        <f>IF(ISNUMBER(B14),VLOOKUP(B14,'CFR Title Codes'!A:B,2,FALSE)," ")</f>
        <v xml:space="preserve"> </v>
      </c>
      <c r="D14" s="31">
        <v>0</v>
      </c>
      <c r="E14" s="35">
        <f t="shared" si="0"/>
        <v>0</v>
      </c>
      <c r="F14" s="31">
        <v>0</v>
      </c>
      <c r="G14" s="31">
        <v>0</v>
      </c>
      <c r="H14" s="35">
        <f t="shared" si="1"/>
        <v>0</v>
      </c>
    </row>
    <row r="15" spans="1:8" x14ac:dyDescent="0.2">
      <c r="A15" s="28"/>
      <c r="B15" s="29"/>
      <c r="C15" s="30" t="str">
        <f>IF(ISNUMBER(B15),VLOOKUP(B15,'CFR Title Codes'!A:B,2,FALSE)," ")</f>
        <v xml:space="preserve"> </v>
      </c>
      <c r="D15" s="31">
        <v>0</v>
      </c>
      <c r="E15" s="35">
        <f t="shared" si="0"/>
        <v>0</v>
      </c>
      <c r="F15" s="31">
        <v>0</v>
      </c>
      <c r="G15" s="31">
        <v>0</v>
      </c>
      <c r="H15" s="35">
        <f t="shared" si="1"/>
        <v>0</v>
      </c>
    </row>
    <row r="16" spans="1:8" x14ac:dyDescent="0.2">
      <c r="A16" s="28"/>
      <c r="B16" s="29"/>
      <c r="C16" s="30" t="str">
        <f>IF(ISNUMBER(B16),VLOOKUP(B16,'CFR Title Codes'!A:B,2,FALSE)," ")</f>
        <v xml:space="preserve"> </v>
      </c>
      <c r="D16" s="31">
        <v>0</v>
      </c>
      <c r="E16" s="35">
        <f t="shared" si="0"/>
        <v>0</v>
      </c>
      <c r="F16" s="31">
        <v>0</v>
      </c>
      <c r="G16" s="31">
        <v>0</v>
      </c>
      <c r="H16" s="35">
        <f t="shared" si="1"/>
        <v>0</v>
      </c>
    </row>
    <row r="17" spans="1:8" x14ac:dyDescent="0.2">
      <c r="A17" s="28"/>
      <c r="B17" s="29"/>
      <c r="C17" s="30" t="str">
        <f>IF(ISNUMBER(B17),VLOOKUP(B17,'CFR Title Codes'!A:B,2,FALSE)," ")</f>
        <v xml:space="preserve"> </v>
      </c>
      <c r="D17" s="31">
        <v>0</v>
      </c>
      <c r="E17" s="35">
        <f t="shared" si="0"/>
        <v>0</v>
      </c>
      <c r="F17" s="31">
        <v>0</v>
      </c>
      <c r="G17" s="31">
        <v>0</v>
      </c>
      <c r="H17" s="35">
        <f t="shared" si="1"/>
        <v>0</v>
      </c>
    </row>
    <row r="18" spans="1:8" x14ac:dyDescent="0.2">
      <c r="A18" s="28"/>
      <c r="B18" s="29"/>
      <c r="C18" s="30" t="str">
        <f>IF(ISNUMBER(B18),VLOOKUP(B18,'CFR Title Codes'!A:B,2,FALSE)," ")</f>
        <v xml:space="preserve"> </v>
      </c>
      <c r="D18" s="31">
        <v>0</v>
      </c>
      <c r="E18" s="35">
        <f t="shared" si="0"/>
        <v>0</v>
      </c>
      <c r="F18" s="31">
        <v>0</v>
      </c>
      <c r="G18" s="31">
        <v>0</v>
      </c>
      <c r="H18" s="35">
        <f t="shared" si="1"/>
        <v>0</v>
      </c>
    </row>
    <row r="19" spans="1:8" x14ac:dyDescent="0.2">
      <c r="A19" s="28"/>
      <c r="B19" s="29"/>
      <c r="C19" s="30" t="str">
        <f>IF(ISNUMBER(B19),VLOOKUP(B19,'CFR Title Codes'!A:B,2,FALSE)," ")</f>
        <v xml:space="preserve"> </v>
      </c>
      <c r="D19" s="31">
        <v>0</v>
      </c>
      <c r="E19" s="35">
        <f t="shared" si="0"/>
        <v>0</v>
      </c>
      <c r="F19" s="31">
        <v>0</v>
      </c>
      <c r="G19" s="31">
        <v>0</v>
      </c>
      <c r="H19" s="35">
        <f t="shared" si="1"/>
        <v>0</v>
      </c>
    </row>
    <row r="20" spans="1:8" x14ac:dyDescent="0.2">
      <c r="A20" s="28"/>
      <c r="B20" s="29"/>
      <c r="C20" s="30" t="str">
        <f>IF(ISNUMBER(B20),VLOOKUP(B20,'CFR Title Codes'!A:B,2,FALSE)," ")</f>
        <v xml:space="preserve"> </v>
      </c>
      <c r="D20" s="31">
        <v>0</v>
      </c>
      <c r="E20" s="35">
        <f t="shared" si="0"/>
        <v>0</v>
      </c>
      <c r="F20" s="31">
        <v>0</v>
      </c>
      <c r="G20" s="31">
        <v>0</v>
      </c>
      <c r="H20" s="35">
        <f t="shared" si="1"/>
        <v>0</v>
      </c>
    </row>
    <row r="21" spans="1:8" x14ac:dyDescent="0.2">
      <c r="A21" s="28"/>
      <c r="B21" s="29"/>
      <c r="C21" s="30" t="str">
        <f>IF(ISNUMBER(B21),VLOOKUP(B21,'CFR Title Codes'!A:B,2,FALSE)," ")</f>
        <v xml:space="preserve"> </v>
      </c>
      <c r="D21" s="31">
        <v>0</v>
      </c>
      <c r="E21" s="35">
        <f t="shared" si="0"/>
        <v>0</v>
      </c>
      <c r="F21" s="31">
        <v>0</v>
      </c>
      <c r="G21" s="31">
        <v>0</v>
      </c>
      <c r="H21" s="35">
        <f t="shared" si="1"/>
        <v>0</v>
      </c>
    </row>
    <row r="22" spans="1:8" x14ac:dyDescent="0.2">
      <c r="A22" s="28"/>
      <c r="B22" s="29"/>
      <c r="C22" s="30" t="str">
        <f>IF(ISNUMBER(B22),VLOOKUP(B22,'CFR Title Codes'!A:B,2,FALSE)," ")</f>
        <v xml:space="preserve"> </v>
      </c>
      <c r="D22" s="31">
        <v>0</v>
      </c>
      <c r="E22" s="35">
        <f t="shared" si="0"/>
        <v>0</v>
      </c>
      <c r="F22" s="31">
        <v>0</v>
      </c>
      <c r="G22" s="31">
        <v>0</v>
      </c>
      <c r="H22" s="35">
        <f t="shared" si="1"/>
        <v>0</v>
      </c>
    </row>
    <row r="23" spans="1:8" x14ac:dyDescent="0.2">
      <c r="A23" s="28"/>
      <c r="B23" s="29"/>
      <c r="C23" s="30" t="str">
        <f>IF(ISNUMBER(B23),VLOOKUP(B23,'CFR Title Codes'!A:B,2,FALSE)," ")</f>
        <v xml:space="preserve"> </v>
      </c>
      <c r="D23" s="31">
        <v>0</v>
      </c>
      <c r="E23" s="35">
        <f t="shared" si="0"/>
        <v>0</v>
      </c>
      <c r="F23" s="31">
        <v>0</v>
      </c>
      <c r="G23" s="31">
        <v>0</v>
      </c>
      <c r="H23" s="35">
        <f t="shared" si="1"/>
        <v>0</v>
      </c>
    </row>
    <row r="24" spans="1:8" x14ac:dyDescent="0.2">
      <c r="A24" s="28"/>
      <c r="B24" s="29"/>
      <c r="C24" s="30" t="str">
        <f>IF(ISNUMBER(B24),VLOOKUP(B24,'CFR Title Codes'!A:B,2,FALSE)," ")</f>
        <v xml:space="preserve"> </v>
      </c>
      <c r="D24" s="31">
        <v>0</v>
      </c>
      <c r="E24" s="35">
        <f t="shared" si="0"/>
        <v>0</v>
      </c>
      <c r="F24" s="31">
        <v>0</v>
      </c>
      <c r="G24" s="31">
        <v>0</v>
      </c>
      <c r="H24" s="35">
        <f t="shared" si="1"/>
        <v>0</v>
      </c>
    </row>
    <row r="25" spans="1:8" x14ac:dyDescent="0.2">
      <c r="A25" s="28"/>
      <c r="B25" s="29"/>
      <c r="C25" s="30" t="str">
        <f>IF(ISNUMBER(B25),VLOOKUP(B25,'CFR Title Codes'!A:B,2,FALSE)," ")</f>
        <v xml:space="preserve"> </v>
      </c>
      <c r="D25" s="31">
        <v>0</v>
      </c>
      <c r="E25" s="35">
        <f t="shared" si="0"/>
        <v>0</v>
      </c>
      <c r="F25" s="31">
        <v>0</v>
      </c>
      <c r="G25" s="31">
        <v>0</v>
      </c>
      <c r="H25" s="35">
        <f t="shared" si="1"/>
        <v>0</v>
      </c>
    </row>
    <row r="26" spans="1:8" x14ac:dyDescent="0.2">
      <c r="A26" s="28"/>
      <c r="B26" s="29"/>
      <c r="C26" s="30" t="str">
        <f>IF(ISNUMBER(B26),VLOOKUP(B26,'CFR Title Codes'!A:B,2,FALSE)," ")</f>
        <v xml:space="preserve"> </v>
      </c>
      <c r="D26" s="31">
        <v>0</v>
      </c>
      <c r="E26" s="35">
        <f t="shared" si="0"/>
        <v>0</v>
      </c>
      <c r="F26" s="31">
        <v>0</v>
      </c>
      <c r="G26" s="31">
        <v>0</v>
      </c>
      <c r="H26" s="35">
        <f t="shared" si="1"/>
        <v>0</v>
      </c>
    </row>
    <row r="27" spans="1:8" x14ac:dyDescent="0.2">
      <c r="A27" s="28"/>
      <c r="B27" s="29"/>
      <c r="C27" s="30" t="str">
        <f>IF(ISNUMBER(B27),VLOOKUP(B27,'CFR Title Codes'!A:B,2,FALSE)," ")</f>
        <v xml:space="preserve"> </v>
      </c>
      <c r="D27" s="31">
        <v>0</v>
      </c>
      <c r="E27" s="35">
        <f t="shared" si="0"/>
        <v>0</v>
      </c>
      <c r="F27" s="31">
        <v>0</v>
      </c>
      <c r="G27" s="31">
        <v>0</v>
      </c>
      <c r="H27" s="35">
        <f t="shared" si="1"/>
        <v>0</v>
      </c>
    </row>
    <row r="28" spans="1:8" x14ac:dyDescent="0.2">
      <c r="A28" s="28"/>
      <c r="B28" s="29"/>
      <c r="C28" s="30" t="str">
        <f>IF(ISNUMBER(B28),VLOOKUP(B28,'CFR Title Codes'!A:B,2,FALSE)," ")</f>
        <v xml:space="preserve"> </v>
      </c>
      <c r="D28" s="31">
        <v>0</v>
      </c>
      <c r="E28" s="35">
        <f t="shared" si="0"/>
        <v>0</v>
      </c>
      <c r="F28" s="31">
        <v>0</v>
      </c>
      <c r="G28" s="31">
        <v>0</v>
      </c>
      <c r="H28" s="35">
        <f t="shared" si="1"/>
        <v>0</v>
      </c>
    </row>
    <row r="29" spans="1:8" x14ac:dyDescent="0.2">
      <c r="A29" s="28"/>
      <c r="B29" s="29"/>
      <c r="C29" s="30" t="str">
        <f>IF(ISNUMBER(B29),VLOOKUP(B29,'CFR Title Codes'!A:B,2,FALSE)," ")</f>
        <v xml:space="preserve"> </v>
      </c>
      <c r="D29" s="31">
        <v>0</v>
      </c>
      <c r="E29" s="35">
        <f t="shared" si="0"/>
        <v>0</v>
      </c>
      <c r="F29" s="31">
        <v>0</v>
      </c>
      <c r="G29" s="31">
        <v>0</v>
      </c>
      <c r="H29" s="35">
        <f t="shared" si="1"/>
        <v>0</v>
      </c>
    </row>
    <row r="30" spans="1:8" x14ac:dyDescent="0.2">
      <c r="A30" s="28"/>
      <c r="B30" s="29"/>
      <c r="C30" s="30" t="str">
        <f>IF(ISNUMBER(B30),VLOOKUP(B30,'CFR Title Codes'!A:B,2,FALSE)," ")</f>
        <v xml:space="preserve"> </v>
      </c>
      <c r="D30" s="31">
        <v>0</v>
      </c>
      <c r="E30" s="35">
        <f t="shared" si="0"/>
        <v>0</v>
      </c>
      <c r="F30" s="31">
        <v>0</v>
      </c>
      <c r="G30" s="31">
        <v>0</v>
      </c>
      <c r="H30" s="35">
        <f t="shared" si="1"/>
        <v>0</v>
      </c>
    </row>
    <row r="31" spans="1:8" x14ac:dyDescent="0.2">
      <c r="A31" s="28"/>
      <c r="B31" s="29"/>
      <c r="C31" s="30" t="str">
        <f>IF(ISNUMBER(B31),VLOOKUP(B31,'CFR Title Codes'!A:B,2,FALSE)," ")</f>
        <v xml:space="preserve"> </v>
      </c>
      <c r="D31" s="31">
        <v>0</v>
      </c>
      <c r="E31" s="35">
        <f t="shared" si="0"/>
        <v>0</v>
      </c>
      <c r="F31" s="31">
        <v>0</v>
      </c>
      <c r="G31" s="31">
        <v>0</v>
      </c>
      <c r="H31" s="35">
        <f t="shared" si="1"/>
        <v>0</v>
      </c>
    </row>
    <row r="32" spans="1:8" x14ac:dyDescent="0.2">
      <c r="A32" s="28"/>
      <c r="B32" s="29"/>
      <c r="C32" s="30" t="str">
        <f>IF(ISNUMBER(B32),VLOOKUP(B32,'CFR Title Codes'!A:B,2,FALSE)," ")</f>
        <v xml:space="preserve"> </v>
      </c>
      <c r="D32" s="31">
        <v>0</v>
      </c>
      <c r="E32" s="35">
        <f t="shared" si="0"/>
        <v>0</v>
      </c>
      <c r="F32" s="31">
        <v>0</v>
      </c>
      <c r="G32" s="31">
        <v>0</v>
      </c>
      <c r="H32" s="35">
        <f t="shared" si="1"/>
        <v>0</v>
      </c>
    </row>
    <row r="33" spans="1:8" x14ac:dyDescent="0.2">
      <c r="A33" s="28"/>
      <c r="B33" s="29"/>
      <c r="C33" s="30" t="str">
        <f>IF(ISNUMBER(B33),VLOOKUP(B33,'CFR Title Codes'!A:B,2,FALSE)," ")</f>
        <v xml:space="preserve"> </v>
      </c>
      <c r="D33" s="31">
        <v>0</v>
      </c>
      <c r="E33" s="35">
        <f t="shared" si="0"/>
        <v>0</v>
      </c>
      <c r="F33" s="31">
        <v>0</v>
      </c>
      <c r="G33" s="31">
        <v>0</v>
      </c>
      <c r="H33" s="35">
        <f t="shared" si="1"/>
        <v>0</v>
      </c>
    </row>
    <row r="34" spans="1:8" x14ac:dyDescent="0.2">
      <c r="A34" s="28"/>
      <c r="B34" s="29"/>
      <c r="C34" s="30" t="str">
        <f>IF(ISNUMBER(B34),VLOOKUP(B34,'CFR Title Codes'!A:B,2,FALSE)," ")</f>
        <v xml:space="preserve"> </v>
      </c>
      <c r="D34" s="31">
        <v>0</v>
      </c>
      <c r="E34" s="35">
        <f t="shared" si="0"/>
        <v>0</v>
      </c>
      <c r="F34" s="31">
        <v>0</v>
      </c>
      <c r="G34" s="31">
        <v>0</v>
      </c>
      <c r="H34" s="35">
        <f t="shared" si="1"/>
        <v>0</v>
      </c>
    </row>
    <row r="35" spans="1:8" x14ac:dyDescent="0.2">
      <c r="A35" s="28"/>
      <c r="B35" s="29"/>
      <c r="C35" s="30" t="str">
        <f>IF(ISNUMBER(B35),VLOOKUP(B35,'CFR Title Codes'!A:B,2,FALSE)," ")</f>
        <v xml:space="preserve"> </v>
      </c>
      <c r="D35" s="31">
        <v>0</v>
      </c>
      <c r="E35" s="35">
        <f t="shared" si="0"/>
        <v>0</v>
      </c>
      <c r="F35" s="31">
        <v>0</v>
      </c>
      <c r="G35" s="31">
        <v>0</v>
      </c>
      <c r="H35" s="35">
        <f t="shared" si="1"/>
        <v>0</v>
      </c>
    </row>
    <row r="36" spans="1:8" x14ac:dyDescent="0.2">
      <c r="A36" s="28"/>
      <c r="B36" s="29"/>
      <c r="C36" s="30" t="str">
        <f>IF(ISNUMBER(B36),VLOOKUP(B36,'CFR Title Codes'!A:B,2,FALSE)," ")</f>
        <v xml:space="preserve"> </v>
      </c>
      <c r="D36" s="31">
        <v>0</v>
      </c>
      <c r="E36" s="35">
        <f t="shared" si="0"/>
        <v>0</v>
      </c>
      <c r="F36" s="31">
        <v>0</v>
      </c>
      <c r="G36" s="31">
        <v>0</v>
      </c>
      <c r="H36" s="35">
        <f t="shared" si="1"/>
        <v>0</v>
      </c>
    </row>
    <row r="37" spans="1:8" x14ac:dyDescent="0.2">
      <c r="A37" s="28"/>
      <c r="B37" s="29"/>
      <c r="C37" s="30" t="str">
        <f>IF(ISNUMBER(B37),VLOOKUP(B37,'CFR Title Codes'!A:B,2,FALSE)," ")</f>
        <v xml:space="preserve"> </v>
      </c>
      <c r="D37" s="31">
        <v>0</v>
      </c>
      <c r="E37" s="35">
        <f t="shared" si="0"/>
        <v>0</v>
      </c>
      <c r="F37" s="31">
        <v>0</v>
      </c>
      <c r="G37" s="31">
        <v>0</v>
      </c>
      <c r="H37" s="35">
        <f t="shared" si="1"/>
        <v>0</v>
      </c>
    </row>
    <row r="38" spans="1:8" x14ac:dyDescent="0.2">
      <c r="A38" s="28"/>
      <c r="B38" s="29"/>
      <c r="C38" s="30" t="str">
        <f>IF(ISNUMBER(B38),VLOOKUP(B38,'CFR Title Codes'!A:B,2,FALSE)," ")</f>
        <v xml:space="preserve"> </v>
      </c>
      <c r="D38" s="31">
        <v>0</v>
      </c>
      <c r="E38" s="35">
        <f t="shared" si="0"/>
        <v>0</v>
      </c>
      <c r="F38" s="31">
        <v>0</v>
      </c>
      <c r="G38" s="31">
        <v>0</v>
      </c>
      <c r="H38" s="35">
        <f t="shared" si="1"/>
        <v>0</v>
      </c>
    </row>
    <row r="39" spans="1:8" x14ac:dyDescent="0.2">
      <c r="A39" s="28"/>
      <c r="B39" s="29"/>
      <c r="C39" s="30" t="str">
        <f>IF(ISNUMBER(B39),VLOOKUP(B39,'CFR Title Codes'!A:B,2,FALSE)," ")</f>
        <v xml:space="preserve"> </v>
      </c>
      <c r="D39" s="31">
        <v>0</v>
      </c>
      <c r="E39" s="35">
        <f t="shared" si="0"/>
        <v>0</v>
      </c>
      <c r="F39" s="31">
        <v>0</v>
      </c>
      <c r="G39" s="31">
        <v>0</v>
      </c>
      <c r="H39" s="35">
        <f t="shared" si="1"/>
        <v>0</v>
      </c>
    </row>
    <row r="40" spans="1:8" x14ac:dyDescent="0.2">
      <c r="A40" s="28"/>
      <c r="B40" s="29"/>
      <c r="C40" s="30" t="str">
        <f>IF(ISNUMBER(B40),VLOOKUP(B40,'CFR Title Codes'!A:B,2,FALSE)," ")</f>
        <v xml:space="preserve"> </v>
      </c>
      <c r="D40" s="31">
        <v>0</v>
      </c>
      <c r="E40" s="35">
        <f t="shared" si="0"/>
        <v>0</v>
      </c>
      <c r="F40" s="31">
        <v>0</v>
      </c>
      <c r="G40" s="31">
        <v>0</v>
      </c>
      <c r="H40" s="35">
        <f t="shared" si="1"/>
        <v>0</v>
      </c>
    </row>
    <row r="41" spans="1:8" x14ac:dyDescent="0.2">
      <c r="A41" s="28"/>
      <c r="B41" s="29"/>
      <c r="C41" s="30" t="str">
        <f>IF(ISNUMBER(B41),VLOOKUP(B41,'CFR Title Codes'!A:B,2,FALSE)," ")</f>
        <v xml:space="preserve"> </v>
      </c>
      <c r="D41" s="31">
        <v>0</v>
      </c>
      <c r="E41" s="35">
        <f t="shared" si="0"/>
        <v>0</v>
      </c>
      <c r="F41" s="31">
        <v>0</v>
      </c>
      <c r="G41" s="31">
        <v>0</v>
      </c>
      <c r="H41" s="35">
        <f t="shared" si="1"/>
        <v>0</v>
      </c>
    </row>
    <row r="42" spans="1:8" x14ac:dyDescent="0.2">
      <c r="A42" s="28"/>
      <c r="B42" s="29"/>
      <c r="C42" s="30" t="str">
        <f>IF(ISNUMBER(B42),VLOOKUP(B42,'CFR Title Codes'!A:B,2,FALSE)," ")</f>
        <v xml:space="preserve"> </v>
      </c>
      <c r="D42" s="31">
        <v>0</v>
      </c>
      <c r="E42" s="35">
        <f t="shared" si="0"/>
        <v>0</v>
      </c>
      <c r="F42" s="31">
        <v>0</v>
      </c>
      <c r="G42" s="31">
        <v>0</v>
      </c>
      <c r="H42" s="35">
        <f t="shared" si="1"/>
        <v>0</v>
      </c>
    </row>
    <row r="43" spans="1:8" x14ac:dyDescent="0.2">
      <c r="A43" s="28"/>
      <c r="B43" s="29"/>
      <c r="C43" s="30" t="str">
        <f>IF(ISNUMBER(B43),VLOOKUP(B43,'CFR Title Codes'!A:B,2,FALSE)," ")</f>
        <v xml:space="preserve"> </v>
      </c>
      <c r="D43" s="31">
        <v>0</v>
      </c>
      <c r="E43" s="35">
        <f t="shared" si="0"/>
        <v>0</v>
      </c>
      <c r="F43" s="31">
        <v>0</v>
      </c>
      <c r="G43" s="31">
        <v>0</v>
      </c>
      <c r="H43" s="35">
        <f t="shared" si="1"/>
        <v>0</v>
      </c>
    </row>
    <row r="44" spans="1:8" x14ac:dyDescent="0.2">
      <c r="A44" s="28"/>
      <c r="B44" s="29"/>
      <c r="C44" s="30" t="str">
        <f>IF(ISNUMBER(B44),VLOOKUP(B44,'CFR Title Codes'!A:B,2,FALSE)," ")</f>
        <v xml:space="preserve"> </v>
      </c>
      <c r="D44" s="31">
        <v>0</v>
      </c>
      <c r="E44" s="35">
        <f t="shared" si="0"/>
        <v>0</v>
      </c>
      <c r="F44" s="31">
        <v>0</v>
      </c>
      <c r="G44" s="31">
        <v>0</v>
      </c>
      <c r="H44" s="35">
        <f t="shared" si="1"/>
        <v>0</v>
      </c>
    </row>
    <row r="45" spans="1:8" x14ac:dyDescent="0.2">
      <c r="A45" s="28"/>
      <c r="B45" s="29"/>
      <c r="C45" s="30" t="str">
        <f>IF(ISNUMBER(B45),VLOOKUP(B45,'CFR Title Codes'!A:B,2,FALSE)," ")</f>
        <v xml:space="preserve"> </v>
      </c>
      <c r="D45" s="31">
        <v>0</v>
      </c>
      <c r="E45" s="35">
        <f t="shared" si="0"/>
        <v>0</v>
      </c>
      <c r="F45" s="31">
        <v>0</v>
      </c>
      <c r="G45" s="31">
        <v>0</v>
      </c>
      <c r="H45" s="35">
        <f t="shared" si="1"/>
        <v>0</v>
      </c>
    </row>
    <row r="46" spans="1:8" x14ac:dyDescent="0.2">
      <c r="A46" s="28"/>
      <c r="B46" s="29"/>
      <c r="C46" s="30" t="str">
        <f>IF(ISNUMBER(B46),VLOOKUP(B46,'CFR Title Codes'!A:B,2,FALSE)," ")</f>
        <v xml:space="preserve"> </v>
      </c>
      <c r="D46" s="31">
        <v>0</v>
      </c>
      <c r="E46" s="35">
        <f t="shared" si="0"/>
        <v>0</v>
      </c>
      <c r="F46" s="31">
        <v>0</v>
      </c>
      <c r="G46" s="31">
        <v>0</v>
      </c>
      <c r="H46" s="35">
        <f t="shared" si="1"/>
        <v>0</v>
      </c>
    </row>
    <row r="47" spans="1:8" x14ac:dyDescent="0.2">
      <c r="A47" s="28"/>
      <c r="B47" s="29"/>
      <c r="C47" s="30" t="str">
        <f>IF(ISNUMBER(B47),VLOOKUP(B47,'CFR Title Codes'!A:B,2,FALSE)," ")</f>
        <v xml:space="preserve"> </v>
      </c>
      <c r="D47" s="31">
        <v>0</v>
      </c>
      <c r="E47" s="35">
        <f t="shared" si="0"/>
        <v>0</v>
      </c>
      <c r="F47" s="31">
        <v>0</v>
      </c>
      <c r="G47" s="31">
        <v>0</v>
      </c>
      <c r="H47" s="35">
        <f t="shared" si="1"/>
        <v>0</v>
      </c>
    </row>
    <row r="48" spans="1:8" x14ac:dyDescent="0.2">
      <c r="A48" s="28"/>
      <c r="B48" s="29"/>
      <c r="C48" s="30" t="str">
        <f>IF(ISNUMBER(B48),VLOOKUP(B48,'CFR Title Codes'!A:B,2,FALSE)," ")</f>
        <v xml:space="preserve"> </v>
      </c>
      <c r="D48" s="31">
        <v>0</v>
      </c>
      <c r="E48" s="35">
        <f t="shared" si="0"/>
        <v>0</v>
      </c>
      <c r="F48" s="31">
        <v>0</v>
      </c>
      <c r="G48" s="31">
        <v>0</v>
      </c>
      <c r="H48" s="35">
        <f t="shared" si="1"/>
        <v>0</v>
      </c>
    </row>
    <row r="49" spans="1:8" x14ac:dyDescent="0.2">
      <c r="A49" s="28"/>
      <c r="B49" s="29"/>
      <c r="C49" s="30" t="str">
        <f>IF(ISNUMBER(B49),VLOOKUP(B49,'CFR Title Codes'!A:B,2,FALSE)," ")</f>
        <v xml:space="preserve"> </v>
      </c>
      <c r="D49" s="31">
        <v>0</v>
      </c>
      <c r="E49" s="35">
        <f t="shared" si="0"/>
        <v>0</v>
      </c>
      <c r="F49" s="31">
        <v>0</v>
      </c>
      <c r="G49" s="31">
        <v>0</v>
      </c>
      <c r="H49" s="35">
        <f t="shared" si="1"/>
        <v>0</v>
      </c>
    </row>
    <row r="50" spans="1:8" x14ac:dyDescent="0.2">
      <c r="A50" s="28"/>
      <c r="B50" s="29"/>
      <c r="C50" s="30" t="str">
        <f>IF(ISNUMBER(B50),VLOOKUP(B50,'CFR Title Codes'!A:B,2,FALSE)," ")</f>
        <v xml:space="preserve"> </v>
      </c>
      <c r="D50" s="31">
        <v>0</v>
      </c>
      <c r="E50" s="35">
        <f t="shared" si="0"/>
        <v>0</v>
      </c>
      <c r="F50" s="31">
        <v>0</v>
      </c>
      <c r="G50" s="31">
        <v>0</v>
      </c>
      <c r="H50" s="35">
        <f t="shared" si="1"/>
        <v>0</v>
      </c>
    </row>
    <row r="51" spans="1:8" x14ac:dyDescent="0.2">
      <c r="A51" s="28"/>
      <c r="B51" s="29"/>
      <c r="C51" s="30" t="str">
        <f>IF(ISNUMBER(B51),VLOOKUP(B51,'CFR Title Codes'!A:B,2,FALSE)," ")</f>
        <v xml:space="preserve"> </v>
      </c>
      <c r="D51" s="31">
        <v>0</v>
      </c>
      <c r="E51" s="35">
        <f t="shared" si="0"/>
        <v>0</v>
      </c>
      <c r="F51" s="31">
        <v>0</v>
      </c>
      <c r="G51" s="31">
        <v>0</v>
      </c>
      <c r="H51" s="35">
        <f t="shared" si="1"/>
        <v>0</v>
      </c>
    </row>
    <row r="52" spans="1:8" x14ac:dyDescent="0.2">
      <c r="A52" s="28"/>
      <c r="B52" s="29"/>
      <c r="C52" s="30" t="str">
        <f>IF(ISNUMBER(B52),VLOOKUP(B52,'CFR Title Codes'!A:B,2,FALSE)," ")</f>
        <v xml:space="preserve"> </v>
      </c>
      <c r="D52" s="31">
        <v>0</v>
      </c>
      <c r="E52" s="35">
        <f t="shared" si="0"/>
        <v>0</v>
      </c>
      <c r="F52" s="31">
        <v>0</v>
      </c>
      <c r="G52" s="31">
        <v>0</v>
      </c>
      <c r="H52" s="35">
        <f t="shared" si="1"/>
        <v>0</v>
      </c>
    </row>
    <row r="53" spans="1:8" x14ac:dyDescent="0.2">
      <c r="A53" s="28"/>
      <c r="B53" s="29"/>
      <c r="C53" s="30" t="str">
        <f>IF(ISNUMBER(B53),VLOOKUP(B53,'CFR Title Codes'!A:B,2,FALSE)," ")</f>
        <v xml:space="preserve"> </v>
      </c>
      <c r="D53" s="31">
        <v>0</v>
      </c>
      <c r="E53" s="35">
        <f t="shared" si="0"/>
        <v>0</v>
      </c>
      <c r="F53" s="31">
        <v>0</v>
      </c>
      <c r="G53" s="31">
        <v>0</v>
      </c>
      <c r="H53" s="35">
        <f t="shared" si="1"/>
        <v>0</v>
      </c>
    </row>
    <row r="54" spans="1:8" x14ac:dyDescent="0.2">
      <c r="A54" s="28"/>
      <c r="B54" s="29"/>
      <c r="C54" s="30" t="str">
        <f>IF(ISNUMBER(B54),VLOOKUP(B54,'CFR Title Codes'!A:B,2,FALSE)," ")</f>
        <v xml:space="preserve"> </v>
      </c>
      <c r="D54" s="31">
        <v>0</v>
      </c>
      <c r="E54" s="35">
        <f t="shared" si="0"/>
        <v>0</v>
      </c>
      <c r="F54" s="31">
        <v>0</v>
      </c>
      <c r="G54" s="31">
        <v>0</v>
      </c>
      <c r="H54" s="35">
        <f t="shared" si="1"/>
        <v>0</v>
      </c>
    </row>
    <row r="55" spans="1:8" x14ac:dyDescent="0.2">
      <c r="A55" s="28"/>
      <c r="B55" s="29"/>
      <c r="C55" s="30" t="str">
        <f>IF(ISNUMBER(B55),VLOOKUP(B55,'CFR Title Codes'!A:B,2,FALSE)," ")</f>
        <v xml:space="preserve"> </v>
      </c>
      <c r="D55" s="31">
        <v>0</v>
      </c>
      <c r="E55" s="35">
        <f t="shared" si="0"/>
        <v>0</v>
      </c>
      <c r="F55" s="31">
        <v>0</v>
      </c>
      <c r="G55" s="31">
        <v>0</v>
      </c>
      <c r="H55" s="35">
        <f t="shared" si="1"/>
        <v>0</v>
      </c>
    </row>
    <row r="56" spans="1:8" x14ac:dyDescent="0.2">
      <c r="A56" s="28"/>
      <c r="B56" s="29"/>
      <c r="C56" s="30" t="str">
        <f>IF(ISNUMBER(B56),VLOOKUP(B56,'CFR Title Codes'!A:B,2,FALSE)," ")</f>
        <v xml:space="preserve"> </v>
      </c>
      <c r="D56" s="31">
        <v>0</v>
      </c>
      <c r="E56" s="35">
        <f t="shared" si="0"/>
        <v>0</v>
      </c>
      <c r="F56" s="31">
        <v>0</v>
      </c>
      <c r="G56" s="31">
        <v>0</v>
      </c>
      <c r="H56" s="35">
        <f t="shared" si="1"/>
        <v>0</v>
      </c>
    </row>
    <row r="57" spans="1:8" x14ac:dyDescent="0.2">
      <c r="A57" s="28"/>
      <c r="B57" s="29"/>
      <c r="C57" s="30" t="str">
        <f>IF(ISNUMBER(B57),VLOOKUP(B57,'CFR Title Codes'!A:B,2,FALSE)," ")</f>
        <v xml:space="preserve"> </v>
      </c>
      <c r="D57" s="31">
        <v>0</v>
      </c>
      <c r="E57" s="35">
        <f t="shared" si="0"/>
        <v>0</v>
      </c>
      <c r="F57" s="31">
        <v>0</v>
      </c>
      <c r="G57" s="31">
        <v>0</v>
      </c>
      <c r="H57" s="35">
        <f t="shared" si="1"/>
        <v>0</v>
      </c>
    </row>
    <row r="58" spans="1:8" x14ac:dyDescent="0.2">
      <c r="A58" s="28"/>
      <c r="B58" s="29"/>
      <c r="C58" s="30" t="str">
        <f>IF(ISNUMBER(B58),VLOOKUP(B58,'CFR Title Codes'!A:B,2,FALSE)," ")</f>
        <v xml:space="preserve"> </v>
      </c>
      <c r="D58" s="31">
        <v>0</v>
      </c>
      <c r="E58" s="35">
        <f t="shared" si="0"/>
        <v>0</v>
      </c>
      <c r="F58" s="31">
        <v>0</v>
      </c>
      <c r="G58" s="31">
        <v>0</v>
      </c>
      <c r="H58" s="35">
        <f t="shared" si="1"/>
        <v>0</v>
      </c>
    </row>
    <row r="59" spans="1:8" x14ac:dyDescent="0.2">
      <c r="A59" s="28"/>
      <c r="B59" s="29"/>
      <c r="C59" s="30" t="str">
        <f>IF(ISNUMBER(B59),VLOOKUP(B59,'CFR Title Codes'!A:B,2,FALSE)," ")</f>
        <v xml:space="preserve"> </v>
      </c>
      <c r="D59" s="31">
        <v>0</v>
      </c>
      <c r="E59" s="35">
        <f t="shared" si="0"/>
        <v>0</v>
      </c>
      <c r="F59" s="31">
        <v>0</v>
      </c>
      <c r="G59" s="31">
        <v>0</v>
      </c>
      <c r="H59" s="35">
        <f t="shared" si="1"/>
        <v>0</v>
      </c>
    </row>
    <row r="60" spans="1:8" x14ac:dyDescent="0.2">
      <c r="A60" s="28"/>
      <c r="B60" s="29"/>
      <c r="C60" s="30" t="str">
        <f>IF(ISNUMBER(B60),VLOOKUP(B60,'CFR Title Codes'!A:B,2,FALSE)," ")</f>
        <v xml:space="preserve"> </v>
      </c>
      <c r="D60" s="31">
        <v>0</v>
      </c>
      <c r="E60" s="35">
        <f t="shared" si="0"/>
        <v>0</v>
      </c>
      <c r="F60" s="31">
        <v>0</v>
      </c>
      <c r="G60" s="31">
        <v>0</v>
      </c>
      <c r="H60" s="35">
        <f t="shared" si="1"/>
        <v>0</v>
      </c>
    </row>
    <row r="61" spans="1:8" x14ac:dyDescent="0.2">
      <c r="A61" s="28"/>
      <c r="B61" s="29"/>
      <c r="C61" s="30" t="str">
        <f>IF(ISNUMBER(B61),VLOOKUP(B61,'CFR Title Codes'!A:B,2,FALSE)," ")</f>
        <v xml:space="preserve"> </v>
      </c>
      <c r="D61" s="31">
        <v>0</v>
      </c>
      <c r="E61" s="35">
        <f t="shared" si="0"/>
        <v>0</v>
      </c>
      <c r="F61" s="31">
        <v>0</v>
      </c>
      <c r="G61" s="31">
        <v>0</v>
      </c>
      <c r="H61" s="35">
        <f t="shared" si="1"/>
        <v>0</v>
      </c>
    </row>
    <row r="62" spans="1:8" x14ac:dyDescent="0.2">
      <c r="A62" s="28"/>
      <c r="B62" s="29"/>
      <c r="C62" s="30" t="str">
        <f>IF(ISNUMBER(B62),VLOOKUP(B62,'CFR Title Codes'!A:B,2,FALSE)," ")</f>
        <v xml:space="preserve"> </v>
      </c>
      <c r="D62" s="31">
        <v>0</v>
      </c>
      <c r="E62" s="35">
        <f t="shared" si="0"/>
        <v>0</v>
      </c>
      <c r="F62" s="31">
        <v>0</v>
      </c>
      <c r="G62" s="31">
        <v>0</v>
      </c>
      <c r="H62" s="35">
        <f t="shared" si="1"/>
        <v>0</v>
      </c>
    </row>
    <row r="63" spans="1:8" x14ac:dyDescent="0.2">
      <c r="A63" s="28"/>
      <c r="B63" s="29"/>
      <c r="C63" s="30" t="str">
        <f>IF(ISNUMBER(B63),VLOOKUP(B63,'CFR Title Codes'!A:B,2,FALSE)," ")</f>
        <v xml:space="preserve"> </v>
      </c>
      <c r="D63" s="31">
        <v>0</v>
      </c>
      <c r="E63" s="35">
        <f t="shared" si="0"/>
        <v>0</v>
      </c>
      <c r="F63" s="31">
        <v>0</v>
      </c>
      <c r="G63" s="31">
        <v>0</v>
      </c>
      <c r="H63" s="35">
        <f t="shared" si="1"/>
        <v>0</v>
      </c>
    </row>
    <row r="64" spans="1:8" x14ac:dyDescent="0.2">
      <c r="A64" s="28"/>
      <c r="B64" s="29"/>
      <c r="C64" s="30" t="str">
        <f>IF(ISNUMBER(B64),VLOOKUP(B64,'CFR Title Codes'!A:B,2,FALSE)," ")</f>
        <v xml:space="preserve"> </v>
      </c>
      <c r="D64" s="31">
        <v>0</v>
      </c>
      <c r="E64" s="35">
        <f t="shared" si="0"/>
        <v>0</v>
      </c>
      <c r="F64" s="31">
        <v>0</v>
      </c>
      <c r="G64" s="31">
        <v>0</v>
      </c>
      <c r="H64" s="35">
        <f t="shared" si="1"/>
        <v>0</v>
      </c>
    </row>
    <row r="65" spans="1:8" x14ac:dyDescent="0.2">
      <c r="A65" s="28"/>
      <c r="B65" s="29"/>
      <c r="C65" s="30" t="str">
        <f>IF(ISNUMBER(B65),VLOOKUP(B65,'CFR Title Codes'!A:B,2,FALSE)," ")</f>
        <v xml:space="preserve"> </v>
      </c>
      <c r="D65" s="31">
        <v>0</v>
      </c>
      <c r="E65" s="35">
        <f t="shared" si="0"/>
        <v>0</v>
      </c>
      <c r="F65" s="31">
        <v>0</v>
      </c>
      <c r="G65" s="31">
        <v>0</v>
      </c>
      <c r="H65" s="35">
        <f t="shared" si="1"/>
        <v>0</v>
      </c>
    </row>
    <row r="66" spans="1:8" x14ac:dyDescent="0.2">
      <c r="A66" s="28"/>
      <c r="B66" s="29"/>
      <c r="C66" s="30" t="str">
        <f>IF(ISNUMBER(B66),VLOOKUP(B66,'CFR Title Codes'!A:B,2,FALSE)," ")</f>
        <v xml:space="preserve"> </v>
      </c>
      <c r="D66" s="31">
        <v>0</v>
      </c>
      <c r="E66" s="35">
        <f t="shared" si="0"/>
        <v>0</v>
      </c>
      <c r="F66" s="31">
        <v>0</v>
      </c>
      <c r="G66" s="31">
        <v>0</v>
      </c>
      <c r="H66" s="35">
        <f t="shared" si="1"/>
        <v>0</v>
      </c>
    </row>
    <row r="67" spans="1:8" x14ac:dyDescent="0.2">
      <c r="A67" s="28"/>
      <c r="B67" s="29"/>
      <c r="C67" s="30" t="str">
        <f>IF(ISNUMBER(B67),VLOOKUP(B67,'CFR Title Codes'!A:B,2,FALSE)," ")</f>
        <v xml:space="preserve"> </v>
      </c>
      <c r="D67" s="31">
        <v>0</v>
      </c>
      <c r="E67" s="35">
        <f t="shared" si="0"/>
        <v>0</v>
      </c>
      <c r="F67" s="31">
        <v>0</v>
      </c>
      <c r="G67" s="31">
        <v>0</v>
      </c>
      <c r="H67" s="35">
        <f t="shared" si="1"/>
        <v>0</v>
      </c>
    </row>
    <row r="68" spans="1:8" x14ac:dyDescent="0.2">
      <c r="A68" s="28"/>
      <c r="B68" s="29"/>
      <c r="C68" s="30" t="str">
        <f>IF(ISNUMBER(B68),VLOOKUP(B68,'CFR Title Codes'!A:B,2,FALSE)," ")</f>
        <v xml:space="preserve"> </v>
      </c>
      <c r="D68" s="31">
        <v>0</v>
      </c>
      <c r="E68" s="35">
        <f t="shared" si="0"/>
        <v>0</v>
      </c>
      <c r="F68" s="31">
        <v>0</v>
      </c>
      <c r="G68" s="31">
        <v>0</v>
      </c>
      <c r="H68" s="35">
        <f t="shared" si="1"/>
        <v>0</v>
      </c>
    </row>
    <row r="69" spans="1:8" x14ac:dyDescent="0.2">
      <c r="A69" s="28"/>
      <c r="B69" s="29"/>
      <c r="C69" s="30" t="str">
        <f>IF(ISNUMBER(B69),VLOOKUP(B69,'CFR Title Codes'!A:B,2,FALSE)," ")</f>
        <v xml:space="preserve"> </v>
      </c>
      <c r="D69" s="31">
        <v>0</v>
      </c>
      <c r="E69" s="35">
        <f t="shared" si="0"/>
        <v>0</v>
      </c>
      <c r="F69" s="31">
        <v>0</v>
      </c>
      <c r="G69" s="31">
        <v>0</v>
      </c>
      <c r="H69" s="35">
        <f t="shared" si="1"/>
        <v>0</v>
      </c>
    </row>
    <row r="70" spans="1:8" x14ac:dyDescent="0.2">
      <c r="A70" s="28"/>
      <c r="B70" s="29"/>
      <c r="C70" s="30" t="str">
        <f>IF(ISNUMBER(B70),VLOOKUP(B70,'CFR Title Codes'!A:B,2,FALSE)," ")</f>
        <v xml:space="preserve"> </v>
      </c>
      <c r="D70" s="31">
        <v>0</v>
      </c>
      <c r="E70" s="35">
        <f t="shared" si="0"/>
        <v>0</v>
      </c>
      <c r="F70" s="31">
        <v>0</v>
      </c>
      <c r="G70" s="31">
        <v>0</v>
      </c>
      <c r="H70" s="35">
        <f t="shared" si="1"/>
        <v>0</v>
      </c>
    </row>
    <row r="71" spans="1:8" x14ac:dyDescent="0.2">
      <c r="A71" s="28"/>
      <c r="B71" s="29"/>
      <c r="C71" s="30" t="str">
        <f>IF(ISNUMBER(B71),VLOOKUP(B71,'CFR Title Codes'!A:B,2,FALSE)," ")</f>
        <v xml:space="preserve"> </v>
      </c>
      <c r="D71" s="31">
        <v>0</v>
      </c>
      <c r="E71" s="35">
        <f t="shared" ref="E71:E134" si="2">IF(D71&gt;100000,10000,ROUND(D71*0.1,0))</f>
        <v>0</v>
      </c>
      <c r="F71" s="31">
        <v>0</v>
      </c>
      <c r="G71" s="31">
        <v>0</v>
      </c>
      <c r="H71" s="35">
        <f t="shared" ref="H71:H134" si="3">+F71+G71</f>
        <v>0</v>
      </c>
    </row>
    <row r="72" spans="1:8" x14ac:dyDescent="0.2">
      <c r="A72" s="28"/>
      <c r="B72" s="29"/>
      <c r="C72" s="30" t="str">
        <f>IF(ISNUMBER(B72),VLOOKUP(B72,'CFR Title Codes'!A:B,2,FALSE)," ")</f>
        <v xml:space="preserve"> </v>
      </c>
      <c r="D72" s="31">
        <v>0</v>
      </c>
      <c r="E72" s="35">
        <f t="shared" si="2"/>
        <v>0</v>
      </c>
      <c r="F72" s="31">
        <v>0</v>
      </c>
      <c r="G72" s="31">
        <v>0</v>
      </c>
      <c r="H72" s="35">
        <f t="shared" si="3"/>
        <v>0</v>
      </c>
    </row>
    <row r="73" spans="1:8" x14ac:dyDescent="0.2">
      <c r="A73" s="28"/>
      <c r="B73" s="29"/>
      <c r="C73" s="30" t="str">
        <f>IF(ISNUMBER(B73),VLOOKUP(B73,'CFR Title Codes'!A:B,2,FALSE)," ")</f>
        <v xml:space="preserve"> </v>
      </c>
      <c r="D73" s="31">
        <v>0</v>
      </c>
      <c r="E73" s="35">
        <f t="shared" si="2"/>
        <v>0</v>
      </c>
      <c r="F73" s="31">
        <v>0</v>
      </c>
      <c r="G73" s="31">
        <v>0</v>
      </c>
      <c r="H73" s="35">
        <f t="shared" si="3"/>
        <v>0</v>
      </c>
    </row>
    <row r="74" spans="1:8" x14ac:dyDescent="0.2">
      <c r="A74" s="28"/>
      <c r="B74" s="29"/>
      <c r="C74" s="30" t="str">
        <f>IF(ISNUMBER(B74),VLOOKUP(B74,'CFR Title Codes'!A:B,2,FALSE)," ")</f>
        <v xml:space="preserve"> </v>
      </c>
      <c r="D74" s="31">
        <v>0</v>
      </c>
      <c r="E74" s="35">
        <f t="shared" si="2"/>
        <v>0</v>
      </c>
      <c r="F74" s="31">
        <v>0</v>
      </c>
      <c r="G74" s="31">
        <v>0</v>
      </c>
      <c r="H74" s="35">
        <f t="shared" si="3"/>
        <v>0</v>
      </c>
    </row>
    <row r="75" spans="1:8" x14ac:dyDescent="0.2">
      <c r="A75" s="28"/>
      <c r="B75" s="29"/>
      <c r="C75" s="30" t="str">
        <f>IF(ISNUMBER(B75),VLOOKUP(B75,'CFR Title Codes'!A:B,2,FALSE)," ")</f>
        <v xml:space="preserve"> </v>
      </c>
      <c r="D75" s="31">
        <v>0</v>
      </c>
      <c r="E75" s="35">
        <f t="shared" si="2"/>
        <v>0</v>
      </c>
      <c r="F75" s="31">
        <v>0</v>
      </c>
      <c r="G75" s="31">
        <v>0</v>
      </c>
      <c r="H75" s="35">
        <f t="shared" si="3"/>
        <v>0</v>
      </c>
    </row>
    <row r="76" spans="1:8" x14ac:dyDescent="0.2">
      <c r="A76" s="28"/>
      <c r="B76" s="29"/>
      <c r="C76" s="30" t="str">
        <f>IF(ISNUMBER(B76),VLOOKUP(B76,'CFR Title Codes'!A:B,2,FALSE)," ")</f>
        <v xml:space="preserve"> </v>
      </c>
      <c r="D76" s="31">
        <v>0</v>
      </c>
      <c r="E76" s="35">
        <f t="shared" si="2"/>
        <v>0</v>
      </c>
      <c r="F76" s="31">
        <v>0</v>
      </c>
      <c r="G76" s="31">
        <v>0</v>
      </c>
      <c r="H76" s="35">
        <f t="shared" si="3"/>
        <v>0</v>
      </c>
    </row>
    <row r="77" spans="1:8" x14ac:dyDescent="0.2">
      <c r="A77" s="28"/>
      <c r="B77" s="29"/>
      <c r="C77" s="30" t="str">
        <f>IF(ISNUMBER(B77),VLOOKUP(B77,'CFR Title Codes'!A:B,2,FALSE)," ")</f>
        <v xml:space="preserve"> </v>
      </c>
      <c r="D77" s="31">
        <v>0</v>
      </c>
      <c r="E77" s="35">
        <f t="shared" si="2"/>
        <v>0</v>
      </c>
      <c r="F77" s="31">
        <v>0</v>
      </c>
      <c r="G77" s="31">
        <v>0</v>
      </c>
      <c r="H77" s="35">
        <f t="shared" si="3"/>
        <v>0</v>
      </c>
    </row>
    <row r="78" spans="1:8" x14ac:dyDescent="0.2">
      <c r="A78" s="28"/>
      <c r="B78" s="29"/>
      <c r="C78" s="30" t="str">
        <f>IF(ISNUMBER(B78),VLOOKUP(B78,'CFR Title Codes'!A:B,2,FALSE)," ")</f>
        <v xml:space="preserve"> </v>
      </c>
      <c r="D78" s="31">
        <v>0</v>
      </c>
      <c r="E78" s="35">
        <f t="shared" si="2"/>
        <v>0</v>
      </c>
      <c r="F78" s="31">
        <v>0</v>
      </c>
      <c r="G78" s="31">
        <v>0</v>
      </c>
      <c r="H78" s="35">
        <f t="shared" si="3"/>
        <v>0</v>
      </c>
    </row>
    <row r="79" spans="1:8" x14ac:dyDescent="0.2">
      <c r="A79" s="28"/>
      <c r="B79" s="29"/>
      <c r="C79" s="30" t="str">
        <f>IF(ISNUMBER(B79),VLOOKUP(B79,'CFR Title Codes'!A:B,2,FALSE)," ")</f>
        <v xml:space="preserve"> </v>
      </c>
      <c r="D79" s="31">
        <v>0</v>
      </c>
      <c r="E79" s="35">
        <f t="shared" si="2"/>
        <v>0</v>
      </c>
      <c r="F79" s="31">
        <v>0</v>
      </c>
      <c r="G79" s="31">
        <v>0</v>
      </c>
      <c r="H79" s="35">
        <f t="shared" si="3"/>
        <v>0</v>
      </c>
    </row>
    <row r="80" spans="1:8" x14ac:dyDescent="0.2">
      <c r="A80" s="28"/>
      <c r="B80" s="29"/>
      <c r="C80" s="30" t="str">
        <f>IF(ISNUMBER(B80),VLOOKUP(B80,'CFR Title Codes'!A:B,2,FALSE)," ")</f>
        <v xml:space="preserve"> </v>
      </c>
      <c r="D80" s="31">
        <v>0</v>
      </c>
      <c r="E80" s="35">
        <f t="shared" si="2"/>
        <v>0</v>
      </c>
      <c r="F80" s="31">
        <v>0</v>
      </c>
      <c r="G80" s="31">
        <v>0</v>
      </c>
      <c r="H80" s="35">
        <f t="shared" si="3"/>
        <v>0</v>
      </c>
    </row>
    <row r="81" spans="1:8" x14ac:dyDescent="0.2">
      <c r="A81" s="28"/>
      <c r="B81" s="29"/>
      <c r="C81" s="30" t="str">
        <f>IF(ISNUMBER(B81),VLOOKUP(B81,'CFR Title Codes'!A:B,2,FALSE)," ")</f>
        <v xml:space="preserve"> </v>
      </c>
      <c r="D81" s="31">
        <v>0</v>
      </c>
      <c r="E81" s="35">
        <f t="shared" si="2"/>
        <v>0</v>
      </c>
      <c r="F81" s="31">
        <v>0</v>
      </c>
      <c r="G81" s="31">
        <v>0</v>
      </c>
      <c r="H81" s="35">
        <f t="shared" si="3"/>
        <v>0</v>
      </c>
    </row>
    <row r="82" spans="1:8" x14ac:dyDescent="0.2">
      <c r="A82" s="28"/>
      <c r="B82" s="29"/>
      <c r="C82" s="30" t="str">
        <f>IF(ISNUMBER(B82),VLOOKUP(B82,'CFR Title Codes'!A:B,2,FALSE)," ")</f>
        <v xml:space="preserve"> </v>
      </c>
      <c r="D82" s="31">
        <v>0</v>
      </c>
      <c r="E82" s="35">
        <f t="shared" si="2"/>
        <v>0</v>
      </c>
      <c r="F82" s="31">
        <v>0</v>
      </c>
      <c r="G82" s="31">
        <v>0</v>
      </c>
      <c r="H82" s="35">
        <f t="shared" si="3"/>
        <v>0</v>
      </c>
    </row>
    <row r="83" spans="1:8" x14ac:dyDescent="0.2">
      <c r="A83" s="28"/>
      <c r="B83" s="29"/>
      <c r="C83" s="30" t="str">
        <f>IF(ISNUMBER(B83),VLOOKUP(B83,'CFR Title Codes'!A:B,2,FALSE)," ")</f>
        <v xml:space="preserve"> </v>
      </c>
      <c r="D83" s="31">
        <v>0</v>
      </c>
      <c r="E83" s="35">
        <f t="shared" si="2"/>
        <v>0</v>
      </c>
      <c r="F83" s="31">
        <v>0</v>
      </c>
      <c r="G83" s="31">
        <v>0</v>
      </c>
      <c r="H83" s="35">
        <f t="shared" si="3"/>
        <v>0</v>
      </c>
    </row>
    <row r="84" spans="1:8" x14ac:dyDescent="0.2">
      <c r="A84" s="28"/>
      <c r="B84" s="29"/>
      <c r="C84" s="30" t="str">
        <f>IF(ISNUMBER(B84),VLOOKUP(B84,'CFR Title Codes'!A:B,2,FALSE)," ")</f>
        <v xml:space="preserve"> </v>
      </c>
      <c r="D84" s="31">
        <v>0</v>
      </c>
      <c r="E84" s="35">
        <f t="shared" si="2"/>
        <v>0</v>
      </c>
      <c r="F84" s="31">
        <v>0</v>
      </c>
      <c r="G84" s="31">
        <v>0</v>
      </c>
      <c r="H84" s="35">
        <f t="shared" si="3"/>
        <v>0</v>
      </c>
    </row>
    <row r="85" spans="1:8" x14ac:dyDescent="0.2">
      <c r="A85" s="28"/>
      <c r="B85" s="29"/>
      <c r="C85" s="30" t="str">
        <f>IF(ISNUMBER(B85),VLOOKUP(B85,'CFR Title Codes'!A:B,2,FALSE)," ")</f>
        <v xml:space="preserve"> </v>
      </c>
      <c r="D85" s="31">
        <v>0</v>
      </c>
      <c r="E85" s="35">
        <f t="shared" si="2"/>
        <v>0</v>
      </c>
      <c r="F85" s="31">
        <v>0</v>
      </c>
      <c r="G85" s="31">
        <v>0</v>
      </c>
      <c r="H85" s="35">
        <f t="shared" si="3"/>
        <v>0</v>
      </c>
    </row>
    <row r="86" spans="1:8" x14ac:dyDescent="0.2">
      <c r="A86" s="28"/>
      <c r="B86" s="29"/>
      <c r="C86" s="30" t="str">
        <f>IF(ISNUMBER(B86),VLOOKUP(B86,'CFR Title Codes'!A:B,2,FALSE)," ")</f>
        <v xml:space="preserve"> </v>
      </c>
      <c r="D86" s="31">
        <v>0</v>
      </c>
      <c r="E86" s="35">
        <f t="shared" si="2"/>
        <v>0</v>
      </c>
      <c r="F86" s="31">
        <v>0</v>
      </c>
      <c r="G86" s="31">
        <v>0</v>
      </c>
      <c r="H86" s="35">
        <f t="shared" si="3"/>
        <v>0</v>
      </c>
    </row>
    <row r="87" spans="1:8" x14ac:dyDescent="0.2">
      <c r="A87" s="28"/>
      <c r="B87" s="29"/>
      <c r="C87" s="30" t="str">
        <f>IF(ISNUMBER(B87),VLOOKUP(B87,'CFR Title Codes'!A:B,2,FALSE)," ")</f>
        <v xml:space="preserve"> </v>
      </c>
      <c r="D87" s="31">
        <v>0</v>
      </c>
      <c r="E87" s="35">
        <f t="shared" si="2"/>
        <v>0</v>
      </c>
      <c r="F87" s="31">
        <v>0</v>
      </c>
      <c r="G87" s="31">
        <v>0</v>
      </c>
      <c r="H87" s="35">
        <f t="shared" si="3"/>
        <v>0</v>
      </c>
    </row>
    <row r="88" spans="1:8" x14ac:dyDescent="0.2">
      <c r="A88" s="28"/>
      <c r="B88" s="29"/>
      <c r="C88" s="30" t="str">
        <f>IF(ISNUMBER(B88),VLOOKUP(B88,'CFR Title Codes'!A:B,2,FALSE)," ")</f>
        <v xml:space="preserve"> </v>
      </c>
      <c r="D88" s="31">
        <v>0</v>
      </c>
      <c r="E88" s="35">
        <f t="shared" si="2"/>
        <v>0</v>
      </c>
      <c r="F88" s="31">
        <v>0</v>
      </c>
      <c r="G88" s="31">
        <v>0</v>
      </c>
      <c r="H88" s="35">
        <f t="shared" si="3"/>
        <v>0</v>
      </c>
    </row>
    <row r="89" spans="1:8" x14ac:dyDescent="0.2">
      <c r="A89" s="28"/>
      <c r="B89" s="29"/>
      <c r="C89" s="30" t="str">
        <f>IF(ISNUMBER(B89),VLOOKUP(B89,'CFR Title Codes'!A:B,2,FALSE)," ")</f>
        <v xml:space="preserve"> </v>
      </c>
      <c r="D89" s="31">
        <v>0</v>
      </c>
      <c r="E89" s="35">
        <f t="shared" si="2"/>
        <v>0</v>
      </c>
      <c r="F89" s="31">
        <v>0</v>
      </c>
      <c r="G89" s="31">
        <v>0</v>
      </c>
      <c r="H89" s="35">
        <f t="shared" si="3"/>
        <v>0</v>
      </c>
    </row>
    <row r="90" spans="1:8" x14ac:dyDescent="0.2">
      <c r="A90" s="28"/>
      <c r="B90" s="29"/>
      <c r="C90" s="30" t="str">
        <f>IF(ISNUMBER(B90),VLOOKUP(B90,'CFR Title Codes'!A:B,2,FALSE)," ")</f>
        <v xml:space="preserve"> </v>
      </c>
      <c r="D90" s="31">
        <v>0</v>
      </c>
      <c r="E90" s="35">
        <f t="shared" si="2"/>
        <v>0</v>
      </c>
      <c r="F90" s="31">
        <v>0</v>
      </c>
      <c r="G90" s="31">
        <v>0</v>
      </c>
      <c r="H90" s="35">
        <f t="shared" si="3"/>
        <v>0</v>
      </c>
    </row>
    <row r="91" spans="1:8" x14ac:dyDescent="0.2">
      <c r="A91" s="28"/>
      <c r="B91" s="29"/>
      <c r="C91" s="30" t="str">
        <f>IF(ISNUMBER(B91),VLOOKUP(B91,'CFR Title Codes'!A:B,2,FALSE)," ")</f>
        <v xml:space="preserve"> </v>
      </c>
      <c r="D91" s="31">
        <v>0</v>
      </c>
      <c r="E91" s="35">
        <f t="shared" si="2"/>
        <v>0</v>
      </c>
      <c r="F91" s="31">
        <v>0</v>
      </c>
      <c r="G91" s="31">
        <v>0</v>
      </c>
      <c r="H91" s="35">
        <f t="shared" si="3"/>
        <v>0</v>
      </c>
    </row>
    <row r="92" spans="1:8" x14ac:dyDescent="0.2">
      <c r="A92" s="28"/>
      <c r="B92" s="29"/>
      <c r="C92" s="30" t="str">
        <f>IF(ISNUMBER(B92),VLOOKUP(B92,'CFR Title Codes'!A:B,2,FALSE)," ")</f>
        <v xml:space="preserve"> </v>
      </c>
      <c r="D92" s="31">
        <v>0</v>
      </c>
      <c r="E92" s="35">
        <f t="shared" si="2"/>
        <v>0</v>
      </c>
      <c r="F92" s="31">
        <v>0</v>
      </c>
      <c r="G92" s="31">
        <v>0</v>
      </c>
      <c r="H92" s="35">
        <f t="shared" si="3"/>
        <v>0</v>
      </c>
    </row>
    <row r="93" spans="1:8" x14ac:dyDescent="0.2">
      <c r="A93" s="28"/>
      <c r="B93" s="29"/>
      <c r="C93" s="30" t="str">
        <f>IF(ISNUMBER(B93),VLOOKUP(B93,'CFR Title Codes'!A:B,2,FALSE)," ")</f>
        <v xml:space="preserve"> </v>
      </c>
      <c r="D93" s="31">
        <v>0</v>
      </c>
      <c r="E93" s="35">
        <f t="shared" si="2"/>
        <v>0</v>
      </c>
      <c r="F93" s="31">
        <v>0</v>
      </c>
      <c r="G93" s="31">
        <v>0</v>
      </c>
      <c r="H93" s="35">
        <f t="shared" si="3"/>
        <v>0</v>
      </c>
    </row>
    <row r="94" spans="1:8" x14ac:dyDescent="0.2">
      <c r="A94" s="28"/>
      <c r="B94" s="29"/>
      <c r="C94" s="30" t="str">
        <f>IF(ISNUMBER(B94),VLOOKUP(B94,'CFR Title Codes'!A:B,2,FALSE)," ")</f>
        <v xml:space="preserve"> </v>
      </c>
      <c r="D94" s="31">
        <v>0</v>
      </c>
      <c r="E94" s="35">
        <f t="shared" si="2"/>
        <v>0</v>
      </c>
      <c r="F94" s="31">
        <v>0</v>
      </c>
      <c r="G94" s="31">
        <v>0</v>
      </c>
      <c r="H94" s="35">
        <f t="shared" si="3"/>
        <v>0</v>
      </c>
    </row>
    <row r="95" spans="1:8" x14ac:dyDescent="0.2">
      <c r="A95" s="28"/>
      <c r="B95" s="29"/>
      <c r="C95" s="30" t="str">
        <f>IF(ISNUMBER(B95),VLOOKUP(B95,'CFR Title Codes'!A:B,2,FALSE)," ")</f>
        <v xml:space="preserve"> </v>
      </c>
      <c r="D95" s="31">
        <v>0</v>
      </c>
      <c r="E95" s="35">
        <f t="shared" si="2"/>
        <v>0</v>
      </c>
      <c r="F95" s="31">
        <v>0</v>
      </c>
      <c r="G95" s="31">
        <v>0</v>
      </c>
      <c r="H95" s="35">
        <f t="shared" si="3"/>
        <v>0</v>
      </c>
    </row>
    <row r="96" spans="1:8" x14ac:dyDescent="0.2">
      <c r="A96" s="28"/>
      <c r="B96" s="29"/>
      <c r="C96" s="30" t="str">
        <f>IF(ISNUMBER(B96),VLOOKUP(B96,'CFR Title Codes'!A:B,2,FALSE)," ")</f>
        <v xml:space="preserve"> </v>
      </c>
      <c r="D96" s="31">
        <v>0</v>
      </c>
      <c r="E96" s="35">
        <f t="shared" si="2"/>
        <v>0</v>
      </c>
      <c r="F96" s="31">
        <v>0</v>
      </c>
      <c r="G96" s="31">
        <v>0</v>
      </c>
      <c r="H96" s="35">
        <f t="shared" si="3"/>
        <v>0</v>
      </c>
    </row>
    <row r="97" spans="1:8" x14ac:dyDescent="0.2">
      <c r="A97" s="28"/>
      <c r="B97" s="29"/>
      <c r="C97" s="30" t="str">
        <f>IF(ISNUMBER(B97),VLOOKUP(B97,'CFR Title Codes'!A:B,2,FALSE)," ")</f>
        <v xml:space="preserve"> </v>
      </c>
      <c r="D97" s="31">
        <v>0</v>
      </c>
      <c r="E97" s="35">
        <f t="shared" si="2"/>
        <v>0</v>
      </c>
      <c r="F97" s="31">
        <v>0</v>
      </c>
      <c r="G97" s="31">
        <v>0</v>
      </c>
      <c r="H97" s="35">
        <f t="shared" si="3"/>
        <v>0</v>
      </c>
    </row>
    <row r="98" spans="1:8" x14ac:dyDescent="0.2">
      <c r="A98" s="28"/>
      <c r="B98" s="29"/>
      <c r="C98" s="30" t="str">
        <f>IF(ISNUMBER(B98),VLOOKUP(B98,'CFR Title Codes'!A:B,2,FALSE)," ")</f>
        <v xml:space="preserve"> </v>
      </c>
      <c r="D98" s="31">
        <v>0</v>
      </c>
      <c r="E98" s="35">
        <f t="shared" si="2"/>
        <v>0</v>
      </c>
      <c r="F98" s="31">
        <v>0</v>
      </c>
      <c r="G98" s="31">
        <v>0</v>
      </c>
      <c r="H98" s="35">
        <f t="shared" si="3"/>
        <v>0</v>
      </c>
    </row>
    <row r="99" spans="1:8" x14ac:dyDescent="0.2">
      <c r="A99" s="28"/>
      <c r="B99" s="29"/>
      <c r="C99" s="30" t="str">
        <f>IF(ISNUMBER(B99),VLOOKUP(B99,'CFR Title Codes'!A:B,2,FALSE)," ")</f>
        <v xml:space="preserve"> </v>
      </c>
      <c r="D99" s="31">
        <v>0</v>
      </c>
      <c r="E99" s="35">
        <f t="shared" si="2"/>
        <v>0</v>
      </c>
      <c r="F99" s="31">
        <v>0</v>
      </c>
      <c r="G99" s="31">
        <v>0</v>
      </c>
      <c r="H99" s="35">
        <f t="shared" si="3"/>
        <v>0</v>
      </c>
    </row>
    <row r="100" spans="1:8" x14ac:dyDescent="0.2">
      <c r="A100" s="28"/>
      <c r="B100" s="29"/>
      <c r="C100" s="30" t="str">
        <f>IF(ISNUMBER(B100),VLOOKUP(B100,'CFR Title Codes'!A:B,2,FALSE)," ")</f>
        <v xml:space="preserve"> </v>
      </c>
      <c r="D100" s="31">
        <v>0</v>
      </c>
      <c r="E100" s="35">
        <f t="shared" si="2"/>
        <v>0</v>
      </c>
      <c r="F100" s="31">
        <v>0</v>
      </c>
      <c r="G100" s="31">
        <v>0</v>
      </c>
      <c r="H100" s="35">
        <f t="shared" si="3"/>
        <v>0</v>
      </c>
    </row>
    <row r="101" spans="1:8" x14ac:dyDescent="0.2">
      <c r="A101" s="28"/>
      <c r="B101" s="29"/>
      <c r="C101" s="30" t="str">
        <f>IF(ISNUMBER(B101),VLOOKUP(B101,'CFR Title Codes'!A:B,2,FALSE)," ")</f>
        <v xml:space="preserve"> </v>
      </c>
      <c r="D101" s="31">
        <v>0</v>
      </c>
      <c r="E101" s="35">
        <f t="shared" si="2"/>
        <v>0</v>
      </c>
      <c r="F101" s="31">
        <v>0</v>
      </c>
      <c r="G101" s="31">
        <v>0</v>
      </c>
      <c r="H101" s="35">
        <f t="shared" si="3"/>
        <v>0</v>
      </c>
    </row>
    <row r="102" spans="1:8" x14ac:dyDescent="0.2">
      <c r="A102" s="28"/>
      <c r="B102" s="29"/>
      <c r="C102" s="30" t="str">
        <f>IF(ISNUMBER(B102),VLOOKUP(B102,'CFR Title Codes'!A:B,2,FALSE)," ")</f>
        <v xml:space="preserve"> </v>
      </c>
      <c r="D102" s="31">
        <v>0</v>
      </c>
      <c r="E102" s="35">
        <f t="shared" si="2"/>
        <v>0</v>
      </c>
      <c r="F102" s="31">
        <v>0</v>
      </c>
      <c r="G102" s="31">
        <v>0</v>
      </c>
      <c r="H102" s="35">
        <f t="shared" si="3"/>
        <v>0</v>
      </c>
    </row>
    <row r="103" spans="1:8" x14ac:dyDescent="0.2">
      <c r="A103" s="28"/>
      <c r="B103" s="29"/>
      <c r="C103" s="30" t="str">
        <f>IF(ISNUMBER(B103),VLOOKUP(B103,'CFR Title Codes'!A:B,2,FALSE)," ")</f>
        <v xml:space="preserve"> </v>
      </c>
      <c r="D103" s="31">
        <v>0</v>
      </c>
      <c r="E103" s="35">
        <f t="shared" si="2"/>
        <v>0</v>
      </c>
      <c r="F103" s="31">
        <v>0</v>
      </c>
      <c r="G103" s="31">
        <v>0</v>
      </c>
      <c r="H103" s="35">
        <f t="shared" si="3"/>
        <v>0</v>
      </c>
    </row>
    <row r="104" spans="1:8" x14ac:dyDescent="0.2">
      <c r="A104" s="28"/>
      <c r="B104" s="29"/>
      <c r="C104" s="30" t="str">
        <f>IF(ISNUMBER(B104),VLOOKUP(B104,'CFR Title Codes'!A:B,2,FALSE)," ")</f>
        <v xml:space="preserve"> </v>
      </c>
      <c r="D104" s="31">
        <v>0</v>
      </c>
      <c r="E104" s="35">
        <f t="shared" si="2"/>
        <v>0</v>
      </c>
      <c r="F104" s="31">
        <v>0</v>
      </c>
      <c r="G104" s="31">
        <v>0</v>
      </c>
      <c r="H104" s="35">
        <f t="shared" si="3"/>
        <v>0</v>
      </c>
    </row>
    <row r="105" spans="1:8" x14ac:dyDescent="0.2">
      <c r="A105" s="28"/>
      <c r="B105" s="29"/>
      <c r="C105" s="30" t="str">
        <f>IF(ISNUMBER(B105),VLOOKUP(B105,'CFR Title Codes'!A:B,2,FALSE)," ")</f>
        <v xml:space="preserve"> </v>
      </c>
      <c r="D105" s="31">
        <v>0</v>
      </c>
      <c r="E105" s="35">
        <f t="shared" si="2"/>
        <v>0</v>
      </c>
      <c r="F105" s="31">
        <v>0</v>
      </c>
      <c r="G105" s="31">
        <v>0</v>
      </c>
      <c r="H105" s="35">
        <f t="shared" si="3"/>
        <v>0</v>
      </c>
    </row>
    <row r="106" spans="1:8" x14ac:dyDescent="0.2">
      <c r="A106" s="28"/>
      <c r="B106" s="29"/>
      <c r="C106" s="30" t="str">
        <f>IF(ISNUMBER(B106),VLOOKUP(B106,'CFR Title Codes'!A:B,2,FALSE)," ")</f>
        <v xml:space="preserve"> </v>
      </c>
      <c r="D106" s="31">
        <v>0</v>
      </c>
      <c r="E106" s="35">
        <f t="shared" si="2"/>
        <v>0</v>
      </c>
      <c r="F106" s="31">
        <v>0</v>
      </c>
      <c r="G106" s="31">
        <v>0</v>
      </c>
      <c r="H106" s="35">
        <f t="shared" si="3"/>
        <v>0</v>
      </c>
    </row>
    <row r="107" spans="1:8" x14ac:dyDescent="0.2">
      <c r="A107" s="28"/>
      <c r="B107" s="29"/>
      <c r="C107" s="30" t="str">
        <f>IF(ISNUMBER(B107),VLOOKUP(B107,'CFR Title Codes'!A:B,2,FALSE)," ")</f>
        <v xml:space="preserve"> </v>
      </c>
      <c r="D107" s="31">
        <v>0</v>
      </c>
      <c r="E107" s="35">
        <f t="shared" si="2"/>
        <v>0</v>
      </c>
      <c r="F107" s="31">
        <v>0</v>
      </c>
      <c r="G107" s="31">
        <v>0</v>
      </c>
      <c r="H107" s="35">
        <f t="shared" si="3"/>
        <v>0</v>
      </c>
    </row>
    <row r="108" spans="1:8" x14ac:dyDescent="0.2">
      <c r="A108" s="28"/>
      <c r="B108" s="29"/>
      <c r="C108" s="30" t="str">
        <f>IF(ISNUMBER(B108),VLOOKUP(B108,'CFR Title Codes'!A:B,2,FALSE)," ")</f>
        <v xml:space="preserve"> </v>
      </c>
      <c r="D108" s="31">
        <v>0</v>
      </c>
      <c r="E108" s="35">
        <f t="shared" si="2"/>
        <v>0</v>
      </c>
      <c r="F108" s="31">
        <v>0</v>
      </c>
      <c r="G108" s="31">
        <v>0</v>
      </c>
      <c r="H108" s="35">
        <f t="shared" si="3"/>
        <v>0</v>
      </c>
    </row>
    <row r="109" spans="1:8" x14ac:dyDescent="0.2">
      <c r="A109" s="28"/>
      <c r="B109" s="29"/>
      <c r="C109" s="30" t="str">
        <f>IF(ISNUMBER(B109),VLOOKUP(B109,'CFR Title Codes'!A:B,2,FALSE)," ")</f>
        <v xml:space="preserve"> </v>
      </c>
      <c r="D109" s="31">
        <v>0</v>
      </c>
      <c r="E109" s="35">
        <f t="shared" si="2"/>
        <v>0</v>
      </c>
      <c r="F109" s="31">
        <v>0</v>
      </c>
      <c r="G109" s="31">
        <v>0</v>
      </c>
      <c r="H109" s="35">
        <f t="shared" si="3"/>
        <v>0</v>
      </c>
    </row>
    <row r="110" spans="1:8" x14ac:dyDescent="0.2">
      <c r="A110" s="28"/>
      <c r="B110" s="29"/>
      <c r="C110" s="30" t="str">
        <f>IF(ISNUMBER(B110),VLOOKUP(B110,'CFR Title Codes'!A:B,2,FALSE)," ")</f>
        <v xml:space="preserve"> </v>
      </c>
      <c r="D110" s="31">
        <v>0</v>
      </c>
      <c r="E110" s="35">
        <f t="shared" si="2"/>
        <v>0</v>
      </c>
      <c r="F110" s="31">
        <v>0</v>
      </c>
      <c r="G110" s="31">
        <v>0</v>
      </c>
      <c r="H110" s="35">
        <f t="shared" si="3"/>
        <v>0</v>
      </c>
    </row>
    <row r="111" spans="1:8" x14ac:dyDescent="0.2">
      <c r="A111" s="28"/>
      <c r="B111" s="29"/>
      <c r="C111" s="30" t="str">
        <f>IF(ISNUMBER(B111),VLOOKUP(B111,'CFR Title Codes'!A:B,2,FALSE)," ")</f>
        <v xml:space="preserve"> </v>
      </c>
      <c r="D111" s="31">
        <v>0</v>
      </c>
      <c r="E111" s="35">
        <f t="shared" si="2"/>
        <v>0</v>
      </c>
      <c r="F111" s="31">
        <v>0</v>
      </c>
      <c r="G111" s="31">
        <v>0</v>
      </c>
      <c r="H111" s="35">
        <f t="shared" si="3"/>
        <v>0</v>
      </c>
    </row>
    <row r="112" spans="1:8" x14ac:dyDescent="0.2">
      <c r="A112" s="28"/>
      <c r="B112" s="29"/>
      <c r="C112" s="30" t="str">
        <f>IF(ISNUMBER(B112),VLOOKUP(B112,'CFR Title Codes'!A:B,2,FALSE)," ")</f>
        <v xml:space="preserve"> </v>
      </c>
      <c r="D112" s="31">
        <v>0</v>
      </c>
      <c r="E112" s="35">
        <f t="shared" si="2"/>
        <v>0</v>
      </c>
      <c r="F112" s="31">
        <v>0</v>
      </c>
      <c r="G112" s="31">
        <v>0</v>
      </c>
      <c r="H112" s="35">
        <f t="shared" si="3"/>
        <v>0</v>
      </c>
    </row>
    <row r="113" spans="1:8" x14ac:dyDescent="0.2">
      <c r="A113" s="28"/>
      <c r="B113" s="29"/>
      <c r="C113" s="30" t="str">
        <f>IF(ISNUMBER(B113),VLOOKUP(B113,'CFR Title Codes'!A:B,2,FALSE)," ")</f>
        <v xml:space="preserve"> </v>
      </c>
      <c r="D113" s="31">
        <v>0</v>
      </c>
      <c r="E113" s="35">
        <f t="shared" si="2"/>
        <v>0</v>
      </c>
      <c r="F113" s="31">
        <v>0</v>
      </c>
      <c r="G113" s="31">
        <v>0</v>
      </c>
      <c r="H113" s="35">
        <f t="shared" si="3"/>
        <v>0</v>
      </c>
    </row>
    <row r="114" spans="1:8" x14ac:dyDescent="0.2">
      <c r="A114" s="28"/>
      <c r="B114" s="29"/>
      <c r="C114" s="30" t="str">
        <f>IF(ISNUMBER(B114),VLOOKUP(B114,'CFR Title Codes'!A:B,2,FALSE)," ")</f>
        <v xml:space="preserve"> </v>
      </c>
      <c r="D114" s="31">
        <v>0</v>
      </c>
      <c r="E114" s="35">
        <f t="shared" si="2"/>
        <v>0</v>
      </c>
      <c r="F114" s="31">
        <v>0</v>
      </c>
      <c r="G114" s="31">
        <v>0</v>
      </c>
      <c r="H114" s="35">
        <f t="shared" si="3"/>
        <v>0</v>
      </c>
    </row>
    <row r="115" spans="1:8" x14ac:dyDescent="0.2">
      <c r="A115" s="28"/>
      <c r="B115" s="29"/>
      <c r="C115" s="30" t="str">
        <f>IF(ISNUMBER(B115),VLOOKUP(B115,'CFR Title Codes'!A:B,2,FALSE)," ")</f>
        <v xml:space="preserve"> </v>
      </c>
      <c r="D115" s="31">
        <v>0</v>
      </c>
      <c r="E115" s="35">
        <f t="shared" si="2"/>
        <v>0</v>
      </c>
      <c r="F115" s="31">
        <v>0</v>
      </c>
      <c r="G115" s="31">
        <v>0</v>
      </c>
      <c r="H115" s="35">
        <f t="shared" si="3"/>
        <v>0</v>
      </c>
    </row>
    <row r="116" spans="1:8" x14ac:dyDescent="0.2">
      <c r="A116" s="28"/>
      <c r="B116" s="29"/>
      <c r="C116" s="30" t="str">
        <f>IF(ISNUMBER(B116),VLOOKUP(B116,'CFR Title Codes'!A:B,2,FALSE)," ")</f>
        <v xml:space="preserve"> </v>
      </c>
      <c r="D116" s="31">
        <v>0</v>
      </c>
      <c r="E116" s="35">
        <f t="shared" si="2"/>
        <v>0</v>
      </c>
      <c r="F116" s="31">
        <v>0</v>
      </c>
      <c r="G116" s="31">
        <v>0</v>
      </c>
      <c r="H116" s="35">
        <f t="shared" si="3"/>
        <v>0</v>
      </c>
    </row>
    <row r="117" spans="1:8" x14ac:dyDescent="0.2">
      <c r="A117" s="28"/>
      <c r="B117" s="29"/>
      <c r="C117" s="30" t="str">
        <f>IF(ISNUMBER(B117),VLOOKUP(B117,'CFR Title Codes'!A:B,2,FALSE)," ")</f>
        <v xml:space="preserve"> </v>
      </c>
      <c r="D117" s="31">
        <v>0</v>
      </c>
      <c r="E117" s="35">
        <f t="shared" si="2"/>
        <v>0</v>
      </c>
      <c r="F117" s="31">
        <v>0</v>
      </c>
      <c r="G117" s="31">
        <v>0</v>
      </c>
      <c r="H117" s="35">
        <f t="shared" si="3"/>
        <v>0</v>
      </c>
    </row>
    <row r="118" spans="1:8" x14ac:dyDescent="0.2">
      <c r="A118" s="28"/>
      <c r="B118" s="29"/>
      <c r="C118" s="30" t="str">
        <f>IF(ISNUMBER(B118),VLOOKUP(B118,'CFR Title Codes'!A:B,2,FALSE)," ")</f>
        <v xml:space="preserve"> </v>
      </c>
      <c r="D118" s="31">
        <v>0</v>
      </c>
      <c r="E118" s="35">
        <f t="shared" si="2"/>
        <v>0</v>
      </c>
      <c r="F118" s="31">
        <v>0</v>
      </c>
      <c r="G118" s="31">
        <v>0</v>
      </c>
      <c r="H118" s="35">
        <f t="shared" si="3"/>
        <v>0</v>
      </c>
    </row>
    <row r="119" spans="1:8" x14ac:dyDescent="0.2">
      <c r="A119" s="28"/>
      <c r="B119" s="29"/>
      <c r="C119" s="30" t="str">
        <f>IF(ISNUMBER(B119),VLOOKUP(B119,'CFR Title Codes'!A:B,2,FALSE)," ")</f>
        <v xml:space="preserve"> </v>
      </c>
      <c r="D119" s="31">
        <v>0</v>
      </c>
      <c r="E119" s="35">
        <f t="shared" si="2"/>
        <v>0</v>
      </c>
      <c r="F119" s="31">
        <v>0</v>
      </c>
      <c r="G119" s="31">
        <v>0</v>
      </c>
      <c r="H119" s="35">
        <f t="shared" si="3"/>
        <v>0</v>
      </c>
    </row>
    <row r="120" spans="1:8" x14ac:dyDescent="0.2">
      <c r="A120" s="28"/>
      <c r="B120" s="29"/>
      <c r="C120" s="30" t="str">
        <f>IF(ISNUMBER(B120),VLOOKUP(B120,'CFR Title Codes'!A:B,2,FALSE)," ")</f>
        <v xml:space="preserve"> </v>
      </c>
      <c r="D120" s="31">
        <v>0</v>
      </c>
      <c r="E120" s="35">
        <f t="shared" si="2"/>
        <v>0</v>
      </c>
      <c r="F120" s="31">
        <v>0</v>
      </c>
      <c r="G120" s="31">
        <v>0</v>
      </c>
      <c r="H120" s="35">
        <f t="shared" si="3"/>
        <v>0</v>
      </c>
    </row>
    <row r="121" spans="1:8" x14ac:dyDescent="0.2">
      <c r="A121" s="28"/>
      <c r="B121" s="29"/>
      <c r="C121" s="30" t="str">
        <f>IF(ISNUMBER(B121),VLOOKUP(B121,'CFR Title Codes'!A:B,2,FALSE)," ")</f>
        <v xml:space="preserve"> </v>
      </c>
      <c r="D121" s="31">
        <v>0</v>
      </c>
      <c r="E121" s="35">
        <f t="shared" si="2"/>
        <v>0</v>
      </c>
      <c r="F121" s="31">
        <v>0</v>
      </c>
      <c r="G121" s="31">
        <v>0</v>
      </c>
      <c r="H121" s="35">
        <f t="shared" si="3"/>
        <v>0</v>
      </c>
    </row>
    <row r="122" spans="1:8" x14ac:dyDescent="0.2">
      <c r="A122" s="28"/>
      <c r="B122" s="29"/>
      <c r="C122" s="30" t="str">
        <f>IF(ISNUMBER(B122),VLOOKUP(B122,'CFR Title Codes'!A:B,2,FALSE)," ")</f>
        <v xml:space="preserve"> </v>
      </c>
      <c r="D122" s="31">
        <v>0</v>
      </c>
      <c r="E122" s="35">
        <f t="shared" si="2"/>
        <v>0</v>
      </c>
      <c r="F122" s="31">
        <v>0</v>
      </c>
      <c r="G122" s="31">
        <v>0</v>
      </c>
      <c r="H122" s="35">
        <f t="shared" si="3"/>
        <v>0</v>
      </c>
    </row>
    <row r="123" spans="1:8" x14ac:dyDescent="0.2">
      <c r="A123" s="28"/>
      <c r="B123" s="29"/>
      <c r="C123" s="30" t="str">
        <f>IF(ISNUMBER(B123),VLOOKUP(B123,'CFR Title Codes'!A:B,2,FALSE)," ")</f>
        <v xml:space="preserve"> </v>
      </c>
      <c r="D123" s="31">
        <v>0</v>
      </c>
      <c r="E123" s="35">
        <f t="shared" si="2"/>
        <v>0</v>
      </c>
      <c r="F123" s="31">
        <v>0</v>
      </c>
      <c r="G123" s="31">
        <v>0</v>
      </c>
      <c r="H123" s="35">
        <f t="shared" si="3"/>
        <v>0</v>
      </c>
    </row>
    <row r="124" spans="1:8" x14ac:dyDescent="0.2">
      <c r="A124" s="28"/>
      <c r="B124" s="29"/>
      <c r="C124" s="30" t="str">
        <f>IF(ISNUMBER(B124),VLOOKUP(B124,'CFR Title Codes'!A:B,2,FALSE)," ")</f>
        <v xml:space="preserve"> </v>
      </c>
      <c r="D124" s="31">
        <v>0</v>
      </c>
      <c r="E124" s="35">
        <f t="shared" si="2"/>
        <v>0</v>
      </c>
      <c r="F124" s="31">
        <v>0</v>
      </c>
      <c r="G124" s="31">
        <v>0</v>
      </c>
      <c r="H124" s="35">
        <f t="shared" si="3"/>
        <v>0</v>
      </c>
    </row>
    <row r="125" spans="1:8" x14ac:dyDescent="0.2">
      <c r="A125" s="28"/>
      <c r="B125" s="29"/>
      <c r="C125" s="30" t="str">
        <f>IF(ISNUMBER(B125),VLOOKUP(B125,'CFR Title Codes'!A:B,2,FALSE)," ")</f>
        <v xml:space="preserve"> </v>
      </c>
      <c r="D125" s="31">
        <v>0</v>
      </c>
      <c r="E125" s="35">
        <f t="shared" si="2"/>
        <v>0</v>
      </c>
      <c r="F125" s="31">
        <v>0</v>
      </c>
      <c r="G125" s="31">
        <v>0</v>
      </c>
      <c r="H125" s="35">
        <f t="shared" si="3"/>
        <v>0</v>
      </c>
    </row>
    <row r="126" spans="1:8" x14ac:dyDescent="0.2">
      <c r="A126" s="28"/>
      <c r="B126" s="29"/>
      <c r="C126" s="30" t="str">
        <f>IF(ISNUMBER(B126),VLOOKUP(B126,'CFR Title Codes'!A:B,2,FALSE)," ")</f>
        <v xml:space="preserve"> </v>
      </c>
      <c r="D126" s="31">
        <v>0</v>
      </c>
      <c r="E126" s="35">
        <f t="shared" si="2"/>
        <v>0</v>
      </c>
      <c r="F126" s="31">
        <v>0</v>
      </c>
      <c r="G126" s="31">
        <v>0</v>
      </c>
      <c r="H126" s="35">
        <f t="shared" si="3"/>
        <v>0</v>
      </c>
    </row>
    <row r="127" spans="1:8" x14ac:dyDescent="0.2">
      <c r="A127" s="28"/>
      <c r="B127" s="29"/>
      <c r="C127" s="30" t="str">
        <f>IF(ISNUMBER(B127),VLOOKUP(B127,'CFR Title Codes'!A:B,2,FALSE)," ")</f>
        <v xml:space="preserve"> </v>
      </c>
      <c r="D127" s="31">
        <v>0</v>
      </c>
      <c r="E127" s="35">
        <f t="shared" si="2"/>
        <v>0</v>
      </c>
      <c r="F127" s="31">
        <v>0</v>
      </c>
      <c r="G127" s="31">
        <v>0</v>
      </c>
      <c r="H127" s="35">
        <f t="shared" si="3"/>
        <v>0</v>
      </c>
    </row>
    <row r="128" spans="1:8" x14ac:dyDescent="0.2">
      <c r="A128" s="28"/>
      <c r="B128" s="29"/>
      <c r="C128" s="30" t="str">
        <f>IF(ISNUMBER(B128),VLOOKUP(B128,'CFR Title Codes'!A:B,2,FALSE)," ")</f>
        <v xml:space="preserve"> </v>
      </c>
      <c r="D128" s="31">
        <v>0</v>
      </c>
      <c r="E128" s="35">
        <f t="shared" si="2"/>
        <v>0</v>
      </c>
      <c r="F128" s="31">
        <v>0</v>
      </c>
      <c r="G128" s="31">
        <v>0</v>
      </c>
      <c r="H128" s="35">
        <f t="shared" si="3"/>
        <v>0</v>
      </c>
    </row>
    <row r="129" spans="1:8" x14ac:dyDescent="0.2">
      <c r="A129" s="28"/>
      <c r="B129" s="29"/>
      <c r="C129" s="30" t="str">
        <f>IF(ISNUMBER(B129),VLOOKUP(B129,'CFR Title Codes'!A:B,2,FALSE)," ")</f>
        <v xml:space="preserve"> </v>
      </c>
      <c r="D129" s="31">
        <v>0</v>
      </c>
      <c r="E129" s="35">
        <f t="shared" si="2"/>
        <v>0</v>
      </c>
      <c r="F129" s="31">
        <v>0</v>
      </c>
      <c r="G129" s="31">
        <v>0</v>
      </c>
      <c r="H129" s="35">
        <f t="shared" si="3"/>
        <v>0</v>
      </c>
    </row>
    <row r="130" spans="1:8" x14ac:dyDescent="0.2">
      <c r="A130" s="28"/>
      <c r="B130" s="29"/>
      <c r="C130" s="30" t="str">
        <f>IF(ISNUMBER(B130),VLOOKUP(B130,'CFR Title Codes'!A:B,2,FALSE)," ")</f>
        <v xml:space="preserve"> </v>
      </c>
      <c r="D130" s="31">
        <v>0</v>
      </c>
      <c r="E130" s="35">
        <f t="shared" si="2"/>
        <v>0</v>
      </c>
      <c r="F130" s="31">
        <v>0</v>
      </c>
      <c r="G130" s="31">
        <v>0</v>
      </c>
      <c r="H130" s="35">
        <f t="shared" si="3"/>
        <v>0</v>
      </c>
    </row>
    <row r="131" spans="1:8" x14ac:dyDescent="0.2">
      <c r="A131" s="28"/>
      <c r="B131" s="29"/>
      <c r="C131" s="30" t="str">
        <f>IF(ISNUMBER(B131),VLOOKUP(B131,'CFR Title Codes'!A:B,2,FALSE)," ")</f>
        <v xml:space="preserve"> </v>
      </c>
      <c r="D131" s="31">
        <v>0</v>
      </c>
      <c r="E131" s="35">
        <f t="shared" si="2"/>
        <v>0</v>
      </c>
      <c r="F131" s="31">
        <v>0</v>
      </c>
      <c r="G131" s="31">
        <v>0</v>
      </c>
      <c r="H131" s="35">
        <f t="shared" si="3"/>
        <v>0</v>
      </c>
    </row>
    <row r="132" spans="1:8" x14ac:dyDescent="0.2">
      <c r="A132" s="28"/>
      <c r="B132" s="29"/>
      <c r="C132" s="30" t="str">
        <f>IF(ISNUMBER(B132),VLOOKUP(B132,'CFR Title Codes'!A:B,2,FALSE)," ")</f>
        <v xml:space="preserve"> </v>
      </c>
      <c r="D132" s="31">
        <v>0</v>
      </c>
      <c r="E132" s="35">
        <f t="shared" si="2"/>
        <v>0</v>
      </c>
      <c r="F132" s="31">
        <v>0</v>
      </c>
      <c r="G132" s="31">
        <v>0</v>
      </c>
      <c r="H132" s="35">
        <f t="shared" si="3"/>
        <v>0</v>
      </c>
    </row>
    <row r="133" spans="1:8" x14ac:dyDescent="0.2">
      <c r="A133" s="28"/>
      <c r="B133" s="29"/>
      <c r="C133" s="30" t="str">
        <f>IF(ISNUMBER(B133),VLOOKUP(B133,'CFR Title Codes'!A:B,2,FALSE)," ")</f>
        <v xml:space="preserve"> </v>
      </c>
      <c r="D133" s="31">
        <v>0</v>
      </c>
      <c r="E133" s="35">
        <f t="shared" si="2"/>
        <v>0</v>
      </c>
      <c r="F133" s="31">
        <v>0</v>
      </c>
      <c r="G133" s="31">
        <v>0</v>
      </c>
      <c r="H133" s="35">
        <f t="shared" si="3"/>
        <v>0</v>
      </c>
    </row>
    <row r="134" spans="1:8" x14ac:dyDescent="0.2">
      <c r="A134" s="28"/>
      <c r="B134" s="29"/>
      <c r="C134" s="30" t="str">
        <f>IF(ISNUMBER(B134),VLOOKUP(B134,'CFR Title Codes'!A:B,2,FALSE)," ")</f>
        <v xml:space="preserve"> </v>
      </c>
      <c r="D134" s="31">
        <v>0</v>
      </c>
      <c r="E134" s="35">
        <f t="shared" si="2"/>
        <v>0</v>
      </c>
      <c r="F134" s="31">
        <v>0</v>
      </c>
      <c r="G134" s="31">
        <v>0</v>
      </c>
      <c r="H134" s="35">
        <f t="shared" si="3"/>
        <v>0</v>
      </c>
    </row>
    <row r="135" spans="1:8" x14ac:dyDescent="0.2">
      <c r="A135" s="28"/>
      <c r="B135" s="29"/>
      <c r="C135" s="30" t="str">
        <f>IF(ISNUMBER(B135),VLOOKUP(B135,'CFR Title Codes'!A:B,2,FALSE)," ")</f>
        <v xml:space="preserve"> </v>
      </c>
      <c r="D135" s="31">
        <v>0</v>
      </c>
      <c r="E135" s="35">
        <f t="shared" ref="E135:E155" si="4">IF(D135&gt;100000,10000,ROUND(D135*0.1,0))</f>
        <v>0</v>
      </c>
      <c r="F135" s="31">
        <v>0</v>
      </c>
      <c r="G135" s="31">
        <v>0</v>
      </c>
      <c r="H135" s="35">
        <f t="shared" ref="H135:H155" si="5">+F135+G135</f>
        <v>0</v>
      </c>
    </row>
    <row r="136" spans="1:8" x14ac:dyDescent="0.2">
      <c r="A136" s="28"/>
      <c r="B136" s="29"/>
      <c r="C136" s="30" t="str">
        <f>IF(ISNUMBER(B136),VLOOKUP(B136,'CFR Title Codes'!A:B,2,FALSE)," ")</f>
        <v xml:space="preserve"> </v>
      </c>
      <c r="D136" s="31">
        <v>0</v>
      </c>
      <c r="E136" s="35">
        <f t="shared" si="4"/>
        <v>0</v>
      </c>
      <c r="F136" s="31">
        <v>0</v>
      </c>
      <c r="G136" s="31">
        <v>0</v>
      </c>
      <c r="H136" s="35">
        <f t="shared" si="5"/>
        <v>0</v>
      </c>
    </row>
    <row r="137" spans="1:8" x14ac:dyDescent="0.2">
      <c r="A137" s="28"/>
      <c r="B137" s="29"/>
      <c r="C137" s="30" t="str">
        <f>IF(ISNUMBER(B137),VLOOKUP(B137,'CFR Title Codes'!A:B,2,FALSE)," ")</f>
        <v xml:space="preserve"> </v>
      </c>
      <c r="D137" s="31">
        <v>0</v>
      </c>
      <c r="E137" s="35">
        <f t="shared" si="4"/>
        <v>0</v>
      </c>
      <c r="F137" s="31">
        <v>0</v>
      </c>
      <c r="G137" s="31">
        <v>0</v>
      </c>
      <c r="H137" s="35">
        <f t="shared" si="5"/>
        <v>0</v>
      </c>
    </row>
    <row r="138" spans="1:8" x14ac:dyDescent="0.2">
      <c r="A138" s="28"/>
      <c r="B138" s="29"/>
      <c r="C138" s="30" t="str">
        <f>IF(ISNUMBER(B138),VLOOKUP(B138,'CFR Title Codes'!A:B,2,FALSE)," ")</f>
        <v xml:space="preserve"> </v>
      </c>
      <c r="D138" s="31">
        <v>0</v>
      </c>
      <c r="E138" s="35">
        <f t="shared" si="4"/>
        <v>0</v>
      </c>
      <c r="F138" s="31">
        <v>0</v>
      </c>
      <c r="G138" s="31">
        <v>0</v>
      </c>
      <c r="H138" s="35">
        <f t="shared" si="5"/>
        <v>0</v>
      </c>
    </row>
    <row r="139" spans="1:8" x14ac:dyDescent="0.2">
      <c r="A139" s="28"/>
      <c r="B139" s="29"/>
      <c r="C139" s="30" t="str">
        <f>IF(ISNUMBER(B139),VLOOKUP(B139,'CFR Title Codes'!A:B,2,FALSE)," ")</f>
        <v xml:space="preserve"> </v>
      </c>
      <c r="D139" s="31">
        <v>0</v>
      </c>
      <c r="E139" s="35">
        <f t="shared" si="4"/>
        <v>0</v>
      </c>
      <c r="F139" s="31">
        <v>0</v>
      </c>
      <c r="G139" s="31">
        <v>0</v>
      </c>
      <c r="H139" s="35">
        <f t="shared" si="5"/>
        <v>0</v>
      </c>
    </row>
    <row r="140" spans="1:8" x14ac:dyDescent="0.2">
      <c r="A140" s="28"/>
      <c r="B140" s="29"/>
      <c r="C140" s="30" t="str">
        <f>IF(ISNUMBER(B140),VLOOKUP(B140,'CFR Title Codes'!A:B,2,FALSE)," ")</f>
        <v xml:space="preserve"> </v>
      </c>
      <c r="D140" s="31">
        <v>0</v>
      </c>
      <c r="E140" s="35">
        <f t="shared" si="4"/>
        <v>0</v>
      </c>
      <c r="F140" s="31">
        <v>0</v>
      </c>
      <c r="G140" s="31">
        <v>0</v>
      </c>
      <c r="H140" s="35">
        <f t="shared" si="5"/>
        <v>0</v>
      </c>
    </row>
    <row r="141" spans="1:8" x14ac:dyDescent="0.2">
      <c r="A141" s="32"/>
      <c r="B141" s="29"/>
      <c r="C141" s="30" t="str">
        <f>IF(ISNUMBER(B141),VLOOKUP(B141,'CFR Title Codes'!A:B,2,FALSE)," ")</f>
        <v xml:space="preserve"> </v>
      </c>
      <c r="D141" s="31">
        <v>0</v>
      </c>
      <c r="E141" s="35">
        <f t="shared" si="4"/>
        <v>0</v>
      </c>
      <c r="F141" s="31">
        <v>0</v>
      </c>
      <c r="G141" s="31">
        <v>0</v>
      </c>
      <c r="H141" s="35">
        <f t="shared" si="5"/>
        <v>0</v>
      </c>
    </row>
    <row r="142" spans="1:8" x14ac:dyDescent="0.2">
      <c r="A142" s="32"/>
      <c r="B142" s="29"/>
      <c r="C142" s="30" t="str">
        <f>IF(ISNUMBER(B142),VLOOKUP(B142,'CFR Title Codes'!A:B,2,FALSE)," ")</f>
        <v xml:space="preserve"> </v>
      </c>
      <c r="D142" s="31">
        <v>0</v>
      </c>
      <c r="E142" s="35">
        <f t="shared" si="4"/>
        <v>0</v>
      </c>
      <c r="F142" s="31">
        <v>0</v>
      </c>
      <c r="G142" s="31">
        <v>0</v>
      </c>
      <c r="H142" s="35">
        <f t="shared" si="5"/>
        <v>0</v>
      </c>
    </row>
    <row r="143" spans="1:8" x14ac:dyDescent="0.2">
      <c r="A143" s="28"/>
      <c r="B143" s="29"/>
      <c r="C143" s="30" t="str">
        <f>IF(ISNUMBER(B143),VLOOKUP(B143,'CFR Title Codes'!A:B,2,FALSE)," ")</f>
        <v xml:space="preserve"> </v>
      </c>
      <c r="D143" s="31">
        <v>0</v>
      </c>
      <c r="E143" s="35">
        <f t="shared" si="4"/>
        <v>0</v>
      </c>
      <c r="F143" s="31">
        <v>0</v>
      </c>
      <c r="G143" s="31">
        <v>0</v>
      </c>
      <c r="H143" s="35">
        <f t="shared" si="5"/>
        <v>0</v>
      </c>
    </row>
    <row r="144" spans="1:8" x14ac:dyDescent="0.2">
      <c r="A144" s="28"/>
      <c r="B144" s="29"/>
      <c r="C144" s="30" t="str">
        <f>IF(ISNUMBER(B144),VLOOKUP(B144,'CFR Title Codes'!A:B,2,FALSE)," ")</f>
        <v xml:space="preserve"> </v>
      </c>
      <c r="D144" s="31">
        <v>0</v>
      </c>
      <c r="E144" s="35">
        <f t="shared" si="4"/>
        <v>0</v>
      </c>
      <c r="F144" s="31">
        <v>0</v>
      </c>
      <c r="G144" s="31">
        <v>0</v>
      </c>
      <c r="H144" s="35">
        <f t="shared" si="5"/>
        <v>0</v>
      </c>
    </row>
    <row r="145" spans="1:8" x14ac:dyDescent="0.2">
      <c r="A145" s="28"/>
      <c r="B145" s="29"/>
      <c r="C145" s="30" t="str">
        <f>IF(ISNUMBER(B145),VLOOKUP(B145,'CFR Title Codes'!A:B,2,FALSE)," ")</f>
        <v xml:space="preserve"> </v>
      </c>
      <c r="D145" s="31">
        <v>0</v>
      </c>
      <c r="E145" s="35">
        <f t="shared" si="4"/>
        <v>0</v>
      </c>
      <c r="F145" s="31">
        <v>0</v>
      </c>
      <c r="G145" s="31">
        <v>0</v>
      </c>
      <c r="H145" s="35">
        <f t="shared" si="5"/>
        <v>0</v>
      </c>
    </row>
    <row r="146" spans="1:8" x14ac:dyDescent="0.2">
      <c r="A146" s="28"/>
      <c r="B146" s="29"/>
      <c r="C146" s="30" t="str">
        <f>IF(ISNUMBER(B146),VLOOKUP(B146,'CFR Title Codes'!A:B,2,FALSE)," ")</f>
        <v xml:space="preserve"> </v>
      </c>
      <c r="D146" s="31">
        <v>0</v>
      </c>
      <c r="E146" s="35">
        <f t="shared" si="4"/>
        <v>0</v>
      </c>
      <c r="F146" s="31">
        <v>0</v>
      </c>
      <c r="G146" s="31">
        <v>0</v>
      </c>
      <c r="H146" s="35">
        <f t="shared" si="5"/>
        <v>0</v>
      </c>
    </row>
    <row r="147" spans="1:8" x14ac:dyDescent="0.2">
      <c r="A147" s="28"/>
      <c r="B147" s="29"/>
      <c r="C147" s="30" t="str">
        <f>IF(ISNUMBER(B147),VLOOKUP(B147,'CFR Title Codes'!A:B,2,FALSE)," ")</f>
        <v xml:space="preserve"> </v>
      </c>
      <c r="D147" s="31">
        <v>0</v>
      </c>
      <c r="E147" s="35">
        <f t="shared" si="4"/>
        <v>0</v>
      </c>
      <c r="F147" s="31">
        <v>0</v>
      </c>
      <c r="G147" s="31">
        <v>0</v>
      </c>
      <c r="H147" s="35">
        <f t="shared" si="5"/>
        <v>0</v>
      </c>
    </row>
    <row r="148" spans="1:8" x14ac:dyDescent="0.2">
      <c r="A148" s="28"/>
      <c r="B148" s="29"/>
      <c r="C148" s="30" t="str">
        <f>IF(ISNUMBER(B148),VLOOKUP(B148,'CFR Title Codes'!A:B,2,FALSE)," ")</f>
        <v xml:space="preserve"> </v>
      </c>
      <c r="D148" s="31">
        <v>0</v>
      </c>
      <c r="E148" s="35">
        <f t="shared" si="4"/>
        <v>0</v>
      </c>
      <c r="F148" s="31">
        <v>0</v>
      </c>
      <c r="G148" s="31">
        <v>0</v>
      </c>
      <c r="H148" s="35">
        <f t="shared" si="5"/>
        <v>0</v>
      </c>
    </row>
    <row r="149" spans="1:8" x14ac:dyDescent="0.2">
      <c r="A149" s="28"/>
      <c r="B149" s="29"/>
      <c r="C149" s="30" t="str">
        <f>IF(ISNUMBER(B149),VLOOKUP(B149,'CFR Title Codes'!A:B,2,FALSE)," ")</f>
        <v xml:space="preserve"> </v>
      </c>
      <c r="D149" s="31">
        <v>0</v>
      </c>
      <c r="E149" s="35">
        <f t="shared" si="4"/>
        <v>0</v>
      </c>
      <c r="F149" s="31">
        <v>0</v>
      </c>
      <c r="G149" s="31">
        <v>0</v>
      </c>
      <c r="H149" s="35">
        <f t="shared" si="5"/>
        <v>0</v>
      </c>
    </row>
    <row r="150" spans="1:8" x14ac:dyDescent="0.2">
      <c r="A150" s="28"/>
      <c r="B150" s="29"/>
      <c r="C150" s="30" t="str">
        <f>IF(ISNUMBER(B150),VLOOKUP(B150,'CFR Title Codes'!A:B,2,FALSE)," ")</f>
        <v xml:space="preserve"> </v>
      </c>
      <c r="D150" s="31">
        <v>0</v>
      </c>
      <c r="E150" s="35">
        <f t="shared" si="4"/>
        <v>0</v>
      </c>
      <c r="F150" s="31">
        <v>0</v>
      </c>
      <c r="G150" s="31">
        <v>0</v>
      </c>
      <c r="H150" s="35">
        <f t="shared" si="5"/>
        <v>0</v>
      </c>
    </row>
    <row r="151" spans="1:8" x14ac:dyDescent="0.2">
      <c r="A151" s="32"/>
      <c r="B151" s="29"/>
      <c r="C151" s="30" t="str">
        <f>IF(ISNUMBER(B151),VLOOKUP(B151,'CFR Title Codes'!A:B,2,FALSE)," ")</f>
        <v xml:space="preserve"> </v>
      </c>
      <c r="D151" s="31">
        <v>0</v>
      </c>
      <c r="E151" s="35">
        <f t="shared" si="4"/>
        <v>0</v>
      </c>
      <c r="F151" s="31">
        <v>0</v>
      </c>
      <c r="G151" s="31">
        <v>0</v>
      </c>
      <c r="H151" s="35">
        <f t="shared" si="5"/>
        <v>0</v>
      </c>
    </row>
    <row r="152" spans="1:8" x14ac:dyDescent="0.2">
      <c r="A152" s="32"/>
      <c r="B152" s="29"/>
      <c r="C152" s="30" t="str">
        <f>IF(ISNUMBER(B152),VLOOKUP(B152,'CFR Title Codes'!A:B,2,FALSE)," ")</f>
        <v xml:space="preserve"> </v>
      </c>
      <c r="D152" s="31">
        <v>0</v>
      </c>
      <c r="E152" s="35">
        <f t="shared" si="4"/>
        <v>0</v>
      </c>
      <c r="F152" s="31">
        <v>0</v>
      </c>
      <c r="G152" s="31">
        <v>0</v>
      </c>
      <c r="H152" s="35">
        <f t="shared" si="5"/>
        <v>0</v>
      </c>
    </row>
    <row r="153" spans="1:8" x14ac:dyDescent="0.2">
      <c r="A153" s="28"/>
      <c r="B153" s="29"/>
      <c r="C153" s="30" t="str">
        <f>IF(ISNUMBER(B153),VLOOKUP(B153,'CFR Title Codes'!A:B,2,FALSE)," ")</f>
        <v xml:space="preserve"> </v>
      </c>
      <c r="D153" s="31">
        <v>0</v>
      </c>
      <c r="E153" s="35">
        <f t="shared" si="4"/>
        <v>0</v>
      </c>
      <c r="F153" s="31">
        <v>0</v>
      </c>
      <c r="G153" s="31">
        <v>0</v>
      </c>
      <c r="H153" s="35">
        <f t="shared" si="5"/>
        <v>0</v>
      </c>
    </row>
    <row r="154" spans="1:8" x14ac:dyDescent="0.2">
      <c r="A154" s="28"/>
      <c r="B154" s="29"/>
      <c r="C154" s="30" t="str">
        <f>IF(ISNUMBER(B154),VLOOKUP(B154,'CFR Title Codes'!A:B,2,FALSE)," ")</f>
        <v xml:space="preserve"> </v>
      </c>
      <c r="D154" s="31">
        <v>0</v>
      </c>
      <c r="E154" s="35">
        <f t="shared" si="4"/>
        <v>0</v>
      </c>
      <c r="F154" s="31">
        <v>0</v>
      </c>
      <c r="G154" s="31">
        <v>0</v>
      </c>
      <c r="H154" s="35">
        <f t="shared" si="5"/>
        <v>0</v>
      </c>
    </row>
    <row r="155" spans="1:8" x14ac:dyDescent="0.2">
      <c r="A155" s="28"/>
      <c r="B155" s="29"/>
      <c r="C155" s="30" t="str">
        <f>IF(ISNUMBER(B155),VLOOKUP(B155,'CFR Title Codes'!A:B,2,FALSE)," ")</f>
        <v xml:space="preserve"> </v>
      </c>
      <c r="D155" s="31">
        <v>0</v>
      </c>
      <c r="E155" s="35">
        <f t="shared" si="4"/>
        <v>0</v>
      </c>
      <c r="F155" s="31">
        <v>0</v>
      </c>
      <c r="G155" s="31">
        <v>0</v>
      </c>
      <c r="H155" s="35">
        <f t="shared" si="5"/>
        <v>0</v>
      </c>
    </row>
    <row r="156" spans="1:8" x14ac:dyDescent="0.2">
      <c r="A156" s="21"/>
      <c r="B156" s="26" t="s">
        <v>35</v>
      </c>
      <c r="C156" s="26"/>
      <c r="D156" s="26"/>
      <c r="E156" s="26"/>
      <c r="F156" s="36">
        <f>SUM(F6:F155)</f>
        <v>0</v>
      </c>
      <c r="G156" s="36">
        <f>SUM(G6:G155)</f>
        <v>0</v>
      </c>
      <c r="H156" s="36">
        <f>SUM(H6:H155)</f>
        <v>0</v>
      </c>
    </row>
    <row r="157" spans="1:8" x14ac:dyDescent="0.2">
      <c r="A157" s="22"/>
      <c r="B157" s="22"/>
      <c r="C157" s="22"/>
      <c r="D157" s="22"/>
      <c r="E157" s="22"/>
      <c r="F157" s="23"/>
      <c r="G157" s="23"/>
      <c r="H157" s="23"/>
    </row>
    <row r="158" spans="1:8" x14ac:dyDescent="0.2">
      <c r="A158" s="24"/>
      <c r="B158" s="22"/>
      <c r="C158" s="22"/>
      <c r="D158" s="22"/>
      <c r="E158" s="22"/>
      <c r="F158" s="22"/>
      <c r="G158" s="22"/>
      <c r="H158" s="22"/>
    </row>
    <row r="159" spans="1:8" x14ac:dyDescent="0.2">
      <c r="A159" s="24"/>
      <c r="B159" s="25"/>
      <c r="C159" s="25"/>
      <c r="D159" s="25"/>
      <c r="E159" s="25"/>
      <c r="F159" s="22"/>
      <c r="G159" s="22"/>
      <c r="H159" s="22"/>
    </row>
    <row r="160" spans="1:8" x14ac:dyDescent="0.2">
      <c r="A160" s="24"/>
      <c r="B160" s="22"/>
      <c r="C160" s="22"/>
      <c r="D160" s="22"/>
      <c r="E160" s="22"/>
      <c r="F160" s="22"/>
      <c r="G160" s="22"/>
      <c r="H160" s="22"/>
    </row>
  </sheetData>
  <sheetProtection algorithmName="SHA-512" hashValue="A9yUKwhuHQE+R2B6H5zrQUIWdANQRURtMcDj+7ppwxeLFXHf5PBFczkXonUqjEqBKWe/LIR0/HII3fW/2v7jfg==" saltValue="UwjPm+gMIWUfVY8Yuzk5GQ==" spinCount="100000" sheet="1" formatCells="0" formatColumns="0" formatRows="0" insertRows="0" deleteRows="0" selectLockedCells="1"/>
  <mergeCells count="3">
    <mergeCell ref="A4:H4"/>
    <mergeCell ref="A1:H1"/>
    <mergeCell ref="B2:H2"/>
  </mergeCells>
  <conditionalFormatting sqref="B2:H2">
    <cfRule type="cellIs" dxfId="0" priority="1" operator="equal">
      <formula>0</formula>
    </cfRule>
  </conditionalFormatting>
  <dataValidations count="2">
    <dataValidation type="whole" operator="lessThanOrEqual" allowBlank="1" showInputMessage="1" showErrorMessage="1" error="Total Expenditures to date cannot exceed 10% of Annual Salary or $10,000, whichever is less." sqref="F6:F155" xr:uid="{F143FC74-2AA0-48D7-B755-82C735A0B25A}">
      <formula1>E6</formula1>
    </dataValidation>
    <dataValidation type="whole" operator="lessThanOrEqual" allowBlank="1" showInputMessage="1" showErrorMessage="1" error="Total Expenditures to date cannot exceed 10% of Annual Salary or $10,000, whichever is less." sqref="G6:G155" xr:uid="{1841C1D2-05E9-496F-9648-89F9F8918D1F}">
      <formula1>E6-F6</formula1>
    </dataValidation>
  </dataValidations>
  <printOptions horizontalCentered="1"/>
  <pageMargins left="0.7" right="0.7" top="0.75" bottom="0.75" header="0.3" footer="0.3"/>
  <pageSetup scale="85" fitToHeight="0" orientation="landscape" r:id="rId1"/>
  <headerFooter>
    <oddFooter>&amp;LOctober 2021&amp;RPage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E41350-0130-4316-BBBB-630694F1B205}">
          <x14:formula1>
            <xm:f>'CFR Title Codes'!$A:$A</xm:f>
          </x14:formula1>
          <xm:sqref>B6:B155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35F1-78A1-45E9-926B-4E438815AB40}">
  <dimension ref="A1:B122"/>
  <sheetViews>
    <sheetView topLeftCell="A19" workbookViewId="0">
      <selection activeCell="B12" sqref="B12"/>
    </sheetView>
  </sheetViews>
  <sheetFormatPr defaultRowHeight="12.75" x14ac:dyDescent="0.2"/>
  <cols>
    <col min="1" max="1" width="19" style="41" bestFit="1" customWidth="1"/>
    <col min="2" max="2" width="109.1640625" style="41" bestFit="1" customWidth="1"/>
  </cols>
  <sheetData>
    <row r="1" spans="1:2" x14ac:dyDescent="0.2">
      <c r="A1" s="41" t="s">
        <v>43</v>
      </c>
      <c r="B1" s="42" t="s">
        <v>42</v>
      </c>
    </row>
    <row r="2" spans="1:2" x14ac:dyDescent="0.2">
      <c r="A2" s="41">
        <v>101</v>
      </c>
      <c r="B2" s="41" t="s">
        <v>134</v>
      </c>
    </row>
    <row r="3" spans="1:2" x14ac:dyDescent="0.2">
      <c r="A3" s="41">
        <v>102</v>
      </c>
      <c r="B3" s="43" t="s">
        <v>89</v>
      </c>
    </row>
    <row r="4" spans="1:2" x14ac:dyDescent="0.2">
      <c r="A4" s="41">
        <v>104</v>
      </c>
      <c r="B4" s="41" t="s">
        <v>77</v>
      </c>
    </row>
    <row r="5" spans="1:2" x14ac:dyDescent="0.2">
      <c r="A5" s="41">
        <v>105</v>
      </c>
      <c r="B5" s="41" t="s">
        <v>75</v>
      </c>
    </row>
    <row r="6" spans="1:2" x14ac:dyDescent="0.2">
      <c r="A6" s="41">
        <v>190</v>
      </c>
      <c r="B6" s="43" t="s">
        <v>147</v>
      </c>
    </row>
    <row r="7" spans="1:2" x14ac:dyDescent="0.2">
      <c r="A7" s="41">
        <v>201</v>
      </c>
      <c r="B7" s="43" t="s">
        <v>158</v>
      </c>
    </row>
    <row r="8" spans="1:2" x14ac:dyDescent="0.2">
      <c r="A8" s="41">
        <v>202</v>
      </c>
      <c r="B8" s="41" t="s">
        <v>94</v>
      </c>
    </row>
    <row r="9" spans="1:2" x14ac:dyDescent="0.2">
      <c r="A9" s="41">
        <v>203</v>
      </c>
      <c r="B9" s="42" t="s">
        <v>85</v>
      </c>
    </row>
    <row r="10" spans="1:2" x14ac:dyDescent="0.2">
      <c r="A10" s="44">
        <v>204</v>
      </c>
      <c r="B10" s="43" t="s">
        <v>163</v>
      </c>
    </row>
    <row r="11" spans="1:2" x14ac:dyDescent="0.2">
      <c r="A11" s="41">
        <v>205</v>
      </c>
      <c r="B11" s="41" t="s">
        <v>96</v>
      </c>
    </row>
    <row r="12" spans="1:2" x14ac:dyDescent="0.2">
      <c r="A12" s="41">
        <v>206</v>
      </c>
      <c r="B12" s="41" t="s">
        <v>102</v>
      </c>
    </row>
    <row r="13" spans="1:2" x14ac:dyDescent="0.2">
      <c r="A13" s="41">
        <v>207</v>
      </c>
      <c r="B13" s="42" t="s">
        <v>122</v>
      </c>
    </row>
    <row r="14" spans="1:2" x14ac:dyDescent="0.2">
      <c r="A14" s="41">
        <v>208</v>
      </c>
      <c r="B14" s="42" t="s">
        <v>82</v>
      </c>
    </row>
    <row r="15" spans="1:2" x14ac:dyDescent="0.2">
      <c r="A15" s="41">
        <v>209</v>
      </c>
      <c r="B15" s="41" t="s">
        <v>87</v>
      </c>
    </row>
    <row r="16" spans="1:2" x14ac:dyDescent="0.2">
      <c r="A16" s="44">
        <v>210</v>
      </c>
      <c r="B16" s="43" t="s">
        <v>144</v>
      </c>
    </row>
    <row r="17" spans="1:2" x14ac:dyDescent="0.2">
      <c r="A17" s="41">
        <v>211</v>
      </c>
      <c r="B17" s="41" t="s">
        <v>118</v>
      </c>
    </row>
    <row r="18" spans="1:2" x14ac:dyDescent="0.2">
      <c r="A18" s="41">
        <v>213</v>
      </c>
      <c r="B18" s="43" t="s">
        <v>145</v>
      </c>
    </row>
    <row r="19" spans="1:2" x14ac:dyDescent="0.2">
      <c r="A19" s="41">
        <v>218</v>
      </c>
      <c r="B19" s="41" t="s">
        <v>111</v>
      </c>
    </row>
    <row r="20" spans="1:2" x14ac:dyDescent="0.2">
      <c r="A20" s="41">
        <v>220</v>
      </c>
      <c r="B20" s="41" t="s">
        <v>110</v>
      </c>
    </row>
    <row r="21" spans="1:2" x14ac:dyDescent="0.2">
      <c r="A21" s="41">
        <v>222</v>
      </c>
      <c r="B21" s="41" t="s">
        <v>109</v>
      </c>
    </row>
    <row r="22" spans="1:2" x14ac:dyDescent="0.2">
      <c r="A22" s="41">
        <v>224</v>
      </c>
      <c r="B22" s="41" t="s">
        <v>113</v>
      </c>
    </row>
    <row r="23" spans="1:2" x14ac:dyDescent="0.2">
      <c r="A23" s="41">
        <v>225</v>
      </c>
      <c r="B23" s="41" t="s">
        <v>112</v>
      </c>
    </row>
    <row r="24" spans="1:2" x14ac:dyDescent="0.2">
      <c r="A24" s="41">
        <v>227</v>
      </c>
      <c r="B24" s="41" t="s">
        <v>124</v>
      </c>
    </row>
    <row r="25" spans="1:2" x14ac:dyDescent="0.2">
      <c r="A25" s="41">
        <v>228</v>
      </c>
      <c r="B25" s="41" t="s">
        <v>103</v>
      </c>
    </row>
    <row r="26" spans="1:2" x14ac:dyDescent="0.2">
      <c r="A26" s="41">
        <v>230</v>
      </c>
      <c r="B26" s="41" t="s">
        <v>105</v>
      </c>
    </row>
    <row r="27" spans="1:2" x14ac:dyDescent="0.2">
      <c r="A27" s="41">
        <v>232</v>
      </c>
      <c r="B27" s="41" t="s">
        <v>104</v>
      </c>
    </row>
    <row r="28" spans="1:2" x14ac:dyDescent="0.2">
      <c r="A28" s="41">
        <v>236</v>
      </c>
      <c r="B28" s="43" t="s">
        <v>88</v>
      </c>
    </row>
    <row r="29" spans="1:2" x14ac:dyDescent="0.2">
      <c r="A29" s="41">
        <v>237</v>
      </c>
      <c r="B29" s="42" t="s">
        <v>121</v>
      </c>
    </row>
    <row r="30" spans="1:2" x14ac:dyDescent="0.2">
      <c r="A30" s="41">
        <v>238</v>
      </c>
      <c r="B30" s="43" t="s">
        <v>90</v>
      </c>
    </row>
    <row r="31" spans="1:2" x14ac:dyDescent="0.2">
      <c r="A31" s="41">
        <v>243</v>
      </c>
      <c r="B31" s="42" t="s">
        <v>81</v>
      </c>
    </row>
    <row r="32" spans="1:2" x14ac:dyDescent="0.2">
      <c r="A32" s="41">
        <v>254</v>
      </c>
      <c r="B32" s="43" t="s">
        <v>136</v>
      </c>
    </row>
    <row r="33" spans="1:2" x14ac:dyDescent="0.2">
      <c r="A33" s="41">
        <v>255</v>
      </c>
      <c r="B33" s="41" t="s">
        <v>115</v>
      </c>
    </row>
    <row r="34" spans="1:2" x14ac:dyDescent="0.2">
      <c r="A34" s="41">
        <v>257</v>
      </c>
      <c r="B34" s="41" t="s">
        <v>131</v>
      </c>
    </row>
    <row r="35" spans="1:2" x14ac:dyDescent="0.2">
      <c r="A35" s="41">
        <v>260</v>
      </c>
      <c r="B35" s="41" t="s">
        <v>108</v>
      </c>
    </row>
    <row r="36" spans="1:2" x14ac:dyDescent="0.2">
      <c r="A36" s="41">
        <v>263</v>
      </c>
      <c r="B36" s="41" t="s">
        <v>107</v>
      </c>
    </row>
    <row r="37" spans="1:2" x14ac:dyDescent="0.2">
      <c r="A37" s="41">
        <v>265</v>
      </c>
      <c r="B37" s="43" t="s">
        <v>146</v>
      </c>
    </row>
    <row r="38" spans="1:2" x14ac:dyDescent="0.2">
      <c r="A38" s="41">
        <v>266</v>
      </c>
      <c r="B38" s="43" t="s">
        <v>143</v>
      </c>
    </row>
    <row r="39" spans="1:2" x14ac:dyDescent="0.2">
      <c r="A39" s="41">
        <v>267</v>
      </c>
      <c r="B39" s="42" t="s">
        <v>120</v>
      </c>
    </row>
    <row r="40" spans="1:2" x14ac:dyDescent="0.2">
      <c r="A40" s="41">
        <v>268</v>
      </c>
      <c r="B40" s="42" t="s">
        <v>84</v>
      </c>
    </row>
    <row r="41" spans="1:2" x14ac:dyDescent="0.2">
      <c r="A41" s="41">
        <v>269</v>
      </c>
      <c r="B41" s="41" t="s">
        <v>106</v>
      </c>
    </row>
    <row r="42" spans="1:2" x14ac:dyDescent="0.2">
      <c r="A42" s="41">
        <v>270</v>
      </c>
      <c r="B42" s="41" t="s">
        <v>126</v>
      </c>
    </row>
    <row r="43" spans="1:2" x14ac:dyDescent="0.2">
      <c r="A43" s="41">
        <v>271</v>
      </c>
      <c r="B43" s="41" t="s">
        <v>129</v>
      </c>
    </row>
    <row r="44" spans="1:2" x14ac:dyDescent="0.2">
      <c r="A44" s="41">
        <v>272</v>
      </c>
      <c r="B44" s="41" t="s">
        <v>125</v>
      </c>
    </row>
    <row r="45" spans="1:2" x14ac:dyDescent="0.2">
      <c r="A45" s="41">
        <v>273</v>
      </c>
      <c r="B45" s="41" t="s">
        <v>128</v>
      </c>
    </row>
    <row r="46" spans="1:2" x14ac:dyDescent="0.2">
      <c r="A46" s="41">
        <v>274</v>
      </c>
      <c r="B46" s="41" t="s">
        <v>127</v>
      </c>
    </row>
    <row r="47" spans="1:2" x14ac:dyDescent="0.2">
      <c r="A47" s="41">
        <v>290</v>
      </c>
      <c r="B47" s="43" t="s">
        <v>149</v>
      </c>
    </row>
    <row r="48" spans="1:2" x14ac:dyDescent="0.2">
      <c r="A48" s="41">
        <v>301</v>
      </c>
      <c r="B48" s="42" t="s">
        <v>65</v>
      </c>
    </row>
    <row r="49" spans="1:2" x14ac:dyDescent="0.2">
      <c r="A49" s="41">
        <v>302</v>
      </c>
      <c r="B49" s="43" t="s">
        <v>135</v>
      </c>
    </row>
    <row r="50" spans="1:2" x14ac:dyDescent="0.2">
      <c r="A50" s="41">
        <v>303</v>
      </c>
      <c r="B50" s="42" t="s">
        <v>45</v>
      </c>
    </row>
    <row r="51" spans="1:2" x14ac:dyDescent="0.2">
      <c r="A51" s="41">
        <v>305</v>
      </c>
      <c r="B51" s="42" t="s">
        <v>56</v>
      </c>
    </row>
    <row r="52" spans="1:2" x14ac:dyDescent="0.2">
      <c r="A52" s="41">
        <v>309</v>
      </c>
      <c r="B52" s="42" t="s">
        <v>62</v>
      </c>
    </row>
    <row r="53" spans="1:2" x14ac:dyDescent="0.2">
      <c r="A53" s="41">
        <v>312</v>
      </c>
      <c r="B53" s="41" t="s">
        <v>86</v>
      </c>
    </row>
    <row r="54" spans="1:2" x14ac:dyDescent="0.2">
      <c r="A54" s="41">
        <v>313</v>
      </c>
      <c r="B54" s="43" t="s">
        <v>70</v>
      </c>
    </row>
    <row r="55" spans="1:2" x14ac:dyDescent="0.2">
      <c r="A55" s="41">
        <v>314</v>
      </c>
      <c r="B55" s="43" t="s">
        <v>71</v>
      </c>
    </row>
    <row r="56" spans="1:2" x14ac:dyDescent="0.2">
      <c r="A56" s="41">
        <v>315</v>
      </c>
      <c r="B56" s="43" t="s">
        <v>156</v>
      </c>
    </row>
    <row r="57" spans="1:2" x14ac:dyDescent="0.2">
      <c r="A57" s="41">
        <v>316</v>
      </c>
      <c r="B57" s="43" t="s">
        <v>157</v>
      </c>
    </row>
    <row r="58" spans="1:2" x14ac:dyDescent="0.2">
      <c r="A58" s="41">
        <v>317</v>
      </c>
      <c r="B58" s="43" t="s">
        <v>155</v>
      </c>
    </row>
    <row r="59" spans="1:2" x14ac:dyDescent="0.2">
      <c r="A59" s="41">
        <v>318</v>
      </c>
      <c r="B59" s="41" t="s">
        <v>74</v>
      </c>
    </row>
    <row r="60" spans="1:2" x14ac:dyDescent="0.2">
      <c r="A60" s="41">
        <v>319</v>
      </c>
      <c r="B60" s="43" t="s">
        <v>138</v>
      </c>
    </row>
    <row r="61" spans="1:2" x14ac:dyDescent="0.2">
      <c r="A61" s="41">
        <v>320</v>
      </c>
      <c r="B61" s="43" t="s">
        <v>139</v>
      </c>
    </row>
    <row r="62" spans="1:2" x14ac:dyDescent="0.2">
      <c r="A62" s="41">
        <v>321</v>
      </c>
      <c r="B62" s="41" t="s">
        <v>91</v>
      </c>
    </row>
    <row r="63" spans="1:2" x14ac:dyDescent="0.2">
      <c r="A63" s="41">
        <v>322</v>
      </c>
      <c r="B63" s="41" t="s">
        <v>92</v>
      </c>
    </row>
    <row r="64" spans="1:2" x14ac:dyDescent="0.2">
      <c r="A64" s="41">
        <v>323</v>
      </c>
      <c r="B64" s="41" t="s">
        <v>93</v>
      </c>
    </row>
    <row r="65" spans="1:2" x14ac:dyDescent="0.2">
      <c r="A65" s="41">
        <v>324</v>
      </c>
      <c r="B65" s="41" t="s">
        <v>97</v>
      </c>
    </row>
    <row r="66" spans="1:2" x14ac:dyDescent="0.2">
      <c r="A66" s="41">
        <v>325</v>
      </c>
      <c r="B66" s="41" t="s">
        <v>98</v>
      </c>
    </row>
    <row r="67" spans="1:2" x14ac:dyDescent="0.2">
      <c r="A67" s="41">
        <v>327</v>
      </c>
      <c r="B67" s="43" t="s">
        <v>137</v>
      </c>
    </row>
    <row r="68" spans="1:2" x14ac:dyDescent="0.2">
      <c r="A68" s="41">
        <v>328</v>
      </c>
      <c r="B68" s="43" t="s">
        <v>164</v>
      </c>
    </row>
    <row r="69" spans="1:2" x14ac:dyDescent="0.2">
      <c r="A69" s="41">
        <v>330</v>
      </c>
      <c r="B69" s="41" t="s">
        <v>46</v>
      </c>
    </row>
    <row r="70" spans="1:2" x14ac:dyDescent="0.2">
      <c r="A70" s="41">
        <v>332</v>
      </c>
      <c r="B70" s="41" t="s">
        <v>114</v>
      </c>
    </row>
    <row r="71" spans="1:2" x14ac:dyDescent="0.2">
      <c r="A71" s="41">
        <v>333</v>
      </c>
      <c r="B71" s="41" t="s">
        <v>44</v>
      </c>
    </row>
    <row r="72" spans="1:2" x14ac:dyDescent="0.2">
      <c r="A72" s="41">
        <v>334</v>
      </c>
      <c r="B72" s="41" t="s">
        <v>49</v>
      </c>
    </row>
    <row r="73" spans="1:2" x14ac:dyDescent="0.2">
      <c r="A73" s="41">
        <v>335</v>
      </c>
      <c r="B73" s="41" t="s">
        <v>60</v>
      </c>
    </row>
    <row r="74" spans="1:2" x14ac:dyDescent="0.2">
      <c r="A74" s="41">
        <v>336</v>
      </c>
      <c r="B74" s="42" t="s">
        <v>52</v>
      </c>
    </row>
    <row r="75" spans="1:2" x14ac:dyDescent="0.2">
      <c r="A75" s="41">
        <v>337</v>
      </c>
      <c r="B75" s="41" t="s">
        <v>130</v>
      </c>
    </row>
    <row r="76" spans="1:2" x14ac:dyDescent="0.2">
      <c r="A76" s="41">
        <v>339</v>
      </c>
      <c r="B76" s="43" t="s">
        <v>154</v>
      </c>
    </row>
    <row r="77" spans="1:2" x14ac:dyDescent="0.2">
      <c r="A77" s="41">
        <v>340</v>
      </c>
      <c r="B77" s="42" t="s">
        <v>132</v>
      </c>
    </row>
    <row r="78" spans="1:2" x14ac:dyDescent="0.2">
      <c r="A78" s="41">
        <v>341</v>
      </c>
      <c r="B78" s="42" t="s">
        <v>133</v>
      </c>
    </row>
    <row r="79" spans="1:2" x14ac:dyDescent="0.2">
      <c r="A79" s="41">
        <v>342</v>
      </c>
      <c r="B79" s="42" t="s">
        <v>83</v>
      </c>
    </row>
    <row r="80" spans="1:2" x14ac:dyDescent="0.2">
      <c r="A80" s="41">
        <v>343</v>
      </c>
      <c r="B80" s="43" t="s">
        <v>47</v>
      </c>
    </row>
    <row r="81" spans="1:2" x14ac:dyDescent="0.2">
      <c r="A81" s="41">
        <v>344</v>
      </c>
      <c r="B81" s="43" t="s">
        <v>160</v>
      </c>
    </row>
    <row r="82" spans="1:2" x14ac:dyDescent="0.2">
      <c r="A82" s="41">
        <v>345</v>
      </c>
      <c r="B82" s="43" t="s">
        <v>141</v>
      </c>
    </row>
    <row r="83" spans="1:2" x14ac:dyDescent="0.2">
      <c r="A83" s="41">
        <v>346</v>
      </c>
      <c r="B83" s="43" t="s">
        <v>54</v>
      </c>
    </row>
    <row r="84" spans="1:2" x14ac:dyDescent="0.2">
      <c r="A84" s="41">
        <v>347</v>
      </c>
      <c r="B84" s="41" t="s">
        <v>123</v>
      </c>
    </row>
    <row r="85" spans="1:2" x14ac:dyDescent="0.2">
      <c r="A85" s="41">
        <v>349</v>
      </c>
      <c r="B85" s="41" t="s">
        <v>63</v>
      </c>
    </row>
    <row r="86" spans="1:2" x14ac:dyDescent="0.2">
      <c r="A86" s="41">
        <v>350</v>
      </c>
      <c r="B86" s="43" t="s">
        <v>142</v>
      </c>
    </row>
    <row r="87" spans="1:2" x14ac:dyDescent="0.2">
      <c r="A87" s="41">
        <v>352</v>
      </c>
      <c r="B87" s="41" t="s">
        <v>95</v>
      </c>
    </row>
    <row r="88" spans="1:2" x14ac:dyDescent="0.2">
      <c r="A88" s="41">
        <v>353</v>
      </c>
      <c r="B88" s="43" t="s">
        <v>159</v>
      </c>
    </row>
    <row r="89" spans="1:2" x14ac:dyDescent="0.2">
      <c r="A89" s="41">
        <v>354</v>
      </c>
      <c r="B89" s="42" t="s">
        <v>57</v>
      </c>
    </row>
    <row r="90" spans="1:2" x14ac:dyDescent="0.2">
      <c r="A90" s="41">
        <v>355</v>
      </c>
      <c r="B90" s="41" t="s">
        <v>59</v>
      </c>
    </row>
    <row r="91" spans="1:2" x14ac:dyDescent="0.2">
      <c r="A91" s="41">
        <v>356</v>
      </c>
      <c r="B91" s="41" t="s">
        <v>58</v>
      </c>
    </row>
    <row r="92" spans="1:2" x14ac:dyDescent="0.2">
      <c r="A92" s="41">
        <v>357</v>
      </c>
      <c r="B92" s="42" t="s">
        <v>119</v>
      </c>
    </row>
    <row r="93" spans="1:2" x14ac:dyDescent="0.2">
      <c r="A93" s="41">
        <v>390</v>
      </c>
      <c r="B93" s="43" t="s">
        <v>150</v>
      </c>
    </row>
    <row r="94" spans="1:2" x14ac:dyDescent="0.2">
      <c r="A94" s="41">
        <v>400</v>
      </c>
      <c r="B94" s="41" t="s">
        <v>48</v>
      </c>
    </row>
    <row r="95" spans="1:2" x14ac:dyDescent="0.2">
      <c r="A95" s="41">
        <v>501</v>
      </c>
      <c r="B95" s="41" t="s">
        <v>72</v>
      </c>
    </row>
    <row r="96" spans="1:2" x14ac:dyDescent="0.2">
      <c r="A96" s="41">
        <v>502</v>
      </c>
      <c r="B96" s="42" t="s">
        <v>80</v>
      </c>
    </row>
    <row r="97" spans="1:2" x14ac:dyDescent="0.2">
      <c r="A97" s="41">
        <v>505</v>
      </c>
      <c r="B97" s="43" t="s">
        <v>152</v>
      </c>
    </row>
    <row r="98" spans="1:2" x14ac:dyDescent="0.2">
      <c r="A98" s="41">
        <v>506</v>
      </c>
      <c r="B98" s="42" t="s">
        <v>55</v>
      </c>
    </row>
    <row r="99" spans="1:2" x14ac:dyDescent="0.2">
      <c r="A99" s="41">
        <v>509</v>
      </c>
      <c r="B99" s="43" t="s">
        <v>161</v>
      </c>
    </row>
    <row r="100" spans="1:2" x14ac:dyDescent="0.2">
      <c r="A100" s="41">
        <v>510</v>
      </c>
      <c r="B100" s="41" t="s">
        <v>73</v>
      </c>
    </row>
    <row r="101" spans="1:2" x14ac:dyDescent="0.2">
      <c r="A101" s="41">
        <v>511</v>
      </c>
      <c r="B101" s="42" t="s">
        <v>68</v>
      </c>
    </row>
    <row r="102" spans="1:2" x14ac:dyDescent="0.2">
      <c r="A102" s="41">
        <v>513</v>
      </c>
      <c r="B102" s="41" t="s">
        <v>76</v>
      </c>
    </row>
    <row r="103" spans="1:2" x14ac:dyDescent="0.2">
      <c r="A103" s="41">
        <v>514</v>
      </c>
      <c r="B103" s="43" t="s">
        <v>140</v>
      </c>
    </row>
    <row r="104" spans="1:2" x14ac:dyDescent="0.2">
      <c r="A104" s="41">
        <v>515</v>
      </c>
      <c r="B104" s="42" t="s">
        <v>64</v>
      </c>
    </row>
    <row r="105" spans="1:2" x14ac:dyDescent="0.2">
      <c r="A105" s="41">
        <v>516</v>
      </c>
      <c r="B105" s="42" t="s">
        <v>67</v>
      </c>
    </row>
    <row r="106" spans="1:2" x14ac:dyDescent="0.2">
      <c r="A106" s="41">
        <v>518</v>
      </c>
      <c r="B106" s="41" t="s">
        <v>101</v>
      </c>
    </row>
    <row r="107" spans="1:2" x14ac:dyDescent="0.2">
      <c r="A107" s="41">
        <v>520</v>
      </c>
      <c r="B107" s="41" t="s">
        <v>100</v>
      </c>
    </row>
    <row r="108" spans="1:2" x14ac:dyDescent="0.2">
      <c r="A108" s="41">
        <v>521</v>
      </c>
      <c r="B108" s="41" t="s">
        <v>117</v>
      </c>
    </row>
    <row r="109" spans="1:2" x14ac:dyDescent="0.2">
      <c r="A109" s="41">
        <v>590</v>
      </c>
      <c r="B109" s="43" t="s">
        <v>148</v>
      </c>
    </row>
    <row r="110" spans="1:2" x14ac:dyDescent="0.2">
      <c r="A110" s="41">
        <v>601</v>
      </c>
      <c r="B110" s="41" t="s">
        <v>69</v>
      </c>
    </row>
    <row r="111" spans="1:2" x14ac:dyDescent="0.2">
      <c r="A111" s="41">
        <v>602</v>
      </c>
      <c r="B111" s="42" t="s">
        <v>79</v>
      </c>
    </row>
    <row r="112" spans="1:2" x14ac:dyDescent="0.2">
      <c r="A112" s="41">
        <v>603</v>
      </c>
      <c r="B112" s="42" t="s">
        <v>51</v>
      </c>
    </row>
    <row r="113" spans="1:2" x14ac:dyDescent="0.2">
      <c r="A113" s="41">
        <v>604</v>
      </c>
      <c r="B113" s="41" t="s">
        <v>53</v>
      </c>
    </row>
    <row r="114" spans="1:2" x14ac:dyDescent="0.2">
      <c r="A114" s="41">
        <v>605</v>
      </c>
      <c r="B114" s="43" t="s">
        <v>153</v>
      </c>
    </row>
    <row r="115" spans="1:2" x14ac:dyDescent="0.2">
      <c r="A115" s="41">
        <v>606</v>
      </c>
      <c r="B115" s="42" t="s">
        <v>50</v>
      </c>
    </row>
    <row r="116" spans="1:2" x14ac:dyDescent="0.2">
      <c r="A116" s="41">
        <v>609</v>
      </c>
      <c r="B116" s="42" t="s">
        <v>61</v>
      </c>
    </row>
    <row r="117" spans="1:2" x14ac:dyDescent="0.2">
      <c r="A117" s="41">
        <v>610</v>
      </c>
      <c r="B117" s="42" t="s">
        <v>66</v>
      </c>
    </row>
    <row r="118" spans="1:2" x14ac:dyDescent="0.2">
      <c r="A118" s="41">
        <v>612</v>
      </c>
      <c r="B118" s="42" t="s">
        <v>78</v>
      </c>
    </row>
    <row r="119" spans="1:2" x14ac:dyDescent="0.2">
      <c r="A119" s="41">
        <v>614</v>
      </c>
      <c r="B119" s="43" t="s">
        <v>162</v>
      </c>
    </row>
    <row r="120" spans="1:2" x14ac:dyDescent="0.2">
      <c r="A120" s="41">
        <v>620</v>
      </c>
      <c r="B120" s="41" t="s">
        <v>99</v>
      </c>
    </row>
    <row r="121" spans="1:2" x14ac:dyDescent="0.2">
      <c r="A121" s="41">
        <v>621</v>
      </c>
      <c r="B121" s="41" t="s">
        <v>116</v>
      </c>
    </row>
    <row r="122" spans="1:2" x14ac:dyDescent="0.2">
      <c r="A122" s="41">
        <v>690</v>
      </c>
      <c r="B122" s="43" t="s">
        <v>151</v>
      </c>
    </row>
  </sheetData>
  <sortState xmlns:xlrd2="http://schemas.microsoft.com/office/spreadsheetml/2017/richdata2" ref="A2:B124">
    <sortCondition ref="A2:A1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SAPT Exp Report</vt:lpstr>
      <vt:lpstr>Page 2 - R&amp;R Payment Roster</vt:lpstr>
      <vt:lpstr>CFR Title Codes</vt:lpstr>
      <vt:lpstr>'Page 2 - R&amp;R Payment Roster'!Print_Area</vt:lpstr>
      <vt:lpstr>'SAPT Exp Report'!Print_Area</vt:lpstr>
      <vt:lpstr>'Page 2 - R&amp;R Payment Roster'!Print_Titles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 Item Claiming Document</dc:title>
  <dc:creator>Michael</dc:creator>
  <cp:lastModifiedBy>Brooks, Angela (OASAS)</cp:lastModifiedBy>
  <cp:lastPrinted>2022-05-12T14:32:08Z</cp:lastPrinted>
  <dcterms:created xsi:type="dcterms:W3CDTF">2021-09-14T18:07:32Z</dcterms:created>
  <dcterms:modified xsi:type="dcterms:W3CDTF">2022-06-02T13:34:12Z</dcterms:modified>
</cp:coreProperties>
</file>